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activeTab="3"/>
  </bookViews>
  <sheets>
    <sheet name="JURIDICA" sheetId="9" r:id="rId1"/>
    <sheet name="TECNICA G-3" sheetId="8" r:id="rId2"/>
    <sheet name="TECNICA G-7" sheetId="11" r:id="rId3"/>
    <sheet name="FINANCIERA" sheetId="10" r:id="rId4"/>
  </sheets>
  <calcPr calcId="152511"/>
</workbook>
</file>

<file path=xl/calcChain.xml><?xml version="1.0" encoding="utf-8"?>
<calcChain xmlns="http://schemas.openxmlformats.org/spreadsheetml/2006/main">
  <c r="C23" i="10" l="1"/>
  <c r="C22" i="10"/>
  <c r="C12" i="10"/>
  <c r="C13" i="10" s="1"/>
  <c r="F121" i="11" l="1"/>
  <c r="D132" i="11" s="1"/>
  <c r="E106" i="11"/>
  <c r="D131" i="11" s="1"/>
  <c r="N100" i="11"/>
  <c r="M100" i="11"/>
  <c r="L100" i="11"/>
  <c r="K100" i="11"/>
  <c r="A99" i="11"/>
  <c r="A50" i="11"/>
  <c r="A51" i="11" s="1"/>
  <c r="E40" i="11"/>
  <c r="F22" i="11"/>
  <c r="E22" i="11"/>
  <c r="E24" i="11" s="1"/>
  <c r="D22" i="11"/>
  <c r="E131" i="11" l="1"/>
  <c r="E106" i="8"/>
  <c r="D131" i="8" s="1"/>
  <c r="F22" i="8" l="1"/>
  <c r="E22" i="8"/>
  <c r="D22" i="8"/>
  <c r="A98" i="8" l="1"/>
  <c r="A99" i="8" s="1"/>
  <c r="N51" i="8"/>
  <c r="E40" i="8"/>
  <c r="E24" i="8" l="1"/>
  <c r="F121" i="8" l="1"/>
  <c r="D132" i="8" s="1"/>
  <c r="E131" i="8" l="1"/>
  <c r="L51" i="8" l="1"/>
  <c r="K51" i="8"/>
  <c r="A50" i="8"/>
</calcChain>
</file>

<file path=xl/sharedStrings.xml><?xml version="1.0" encoding="utf-8"?>
<sst xmlns="http://schemas.openxmlformats.org/spreadsheetml/2006/main" count="649" uniqueCount="239">
  <si>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</si>
  <si>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</si>
  <si>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</si>
  <si>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</si>
  <si>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</si>
  <si>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</si>
  <si>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</si>
  <si>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</si>
  <si>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</si>
  <si>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</si>
  <si>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</si>
  <si>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</si>
  <si>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</si>
  <si>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</si>
  <si>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</si>
  <si>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</si>
  <si>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</si>
  <si>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</si>
  <si>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</si>
  <si>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</si>
  <si>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</si>
  <si>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</si>
  <si>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</si>
  <si>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</si>
  <si>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</si>
  <si>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</si>
  <si>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</si>
  <si>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</si>
  <si>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</si>
  <si>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</si>
  <si>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</si>
  <si>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</si>
  <si>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</si>
  <si>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</si>
  <si>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</si>
  <si>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</si>
  <si>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</si>
  <si>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</si>
  <si>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</si>
  <si>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</si>
  <si>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</si>
  <si>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</si>
  <si>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</si>
  <si>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</si>
  <si>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</si>
  <si>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</si>
  <si>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</si>
  <si>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</si>
  <si>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</si>
  <si>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</si>
  <si>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</si>
  <si>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</si>
  <si>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</si>
  <si>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</si>
  <si>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</si>
  <si>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</si>
  <si>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</si>
  <si>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</si>
  <si>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</si>
  <si>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</si>
  <si>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</si>
  <si>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</si>
  <si>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</si>
  <si>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</si>
  <si>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</si>
  <si>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</si>
  <si>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</si>
  <si>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</si>
  <si>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</si>
  <si>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</si>
  <si>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</si>
  <si>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</si>
  <si>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</si>
  <si>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</si>
  <si>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</si>
  <si>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</si>
  <si>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</si>
  <si>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</si>
  <si>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</si>
  <si>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</si>
  <si>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</si>
  <si>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</si>
  <si>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</si>
  <si>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</si>
  <si>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</si>
  <si>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</si>
  <si>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</si>
  <si>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</si>
  <si>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</si>
  <si>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</si>
  <si>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</si>
  <si>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</si>
  <si>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</si>
  <si>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</si>
  <si>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</si>
  <si>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</si>
  <si>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</si>
  <si>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</si>
  <si>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</si>
  <si>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</si>
  <si>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</si>
  <si>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</si>
  <si>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</si>
  <si>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</si>
  <si>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</si>
  <si>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</si>
  <si>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</si>
  <si>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</si>
  <si>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</si>
  <si>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</si>
  <si>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</si>
  <si>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</si>
  <si>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</si>
  <si>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</si>
  <si>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</si>
  <si>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</si>
  <si>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</si>
  <si>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</si>
  <si>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</si>
  <si>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</si>
  <si>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</si>
  <si>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</si>
  <si>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</si>
  <si>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</si>
  <si>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</si>
  <si>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</si>
  <si>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</si>
  <si>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</si>
  <si>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</si>
  <si>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</si>
  <si>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</si>
  <si>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</si>
  <si>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</si>
  <si>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</si>
  <si>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</si>
  <si>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</si>
  <si>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</si>
  <si>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</si>
  <si>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</si>
  <si>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</si>
  <si>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</si>
  <si>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</si>
  <si>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</si>
  <si>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</si>
  <si>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</si>
  <si>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</si>
  <si>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</si>
  <si>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</si>
  <si>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</si>
  <si>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</si>
  <si>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</si>
  <si>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COORDINADOR GENERAL DEL PROYECTO POR CADA MIL CUPOS OFERTADOS O FRACIÓN INFERIOR 
Profesional en ciencias de la administración, económicas sociales y humanas o de la educación, con experiencia igual o mayor a dos (2) años en infancia o familia</t>
  </si>
  <si>
    <t>GRUPO ASOCIATIVO MADRES CABEZA DE FAMILIA "FUERZA VIVA"</t>
  </si>
  <si>
    <t>ICBF</t>
  </si>
  <si>
    <t>X</t>
  </si>
  <si>
    <t>473</t>
  </si>
  <si>
    <t>INSTITUCIONAL</t>
  </si>
  <si>
    <t>CDI SIN ARRIENDO</t>
  </si>
  <si>
    <t>CENTRO ZONAL GARZON</t>
  </si>
  <si>
    <t>MODALIDAD FAMILIAR</t>
  </si>
  <si>
    <t>FAMILIAR</t>
  </si>
  <si>
    <t>LIZETH ESTEFANIA YATE VELASQUEZ</t>
  </si>
  <si>
    <t>UNIVERSIDAD SURCOLOMBIANA</t>
  </si>
  <si>
    <t>PSICOLOGA</t>
  </si>
  <si>
    <t>PSICOLOGO</t>
  </si>
  <si>
    <t>OSCAR ANDRES DURAN MOSQUERA</t>
  </si>
  <si>
    <t>APOYO PSICOSOCIAL EN MODALIDAD ENTORNO FAMILIAR</t>
  </si>
  <si>
    <t>JHONATAN ANDRES PEREZ ZUÑIGA</t>
  </si>
  <si>
    <t>01/109/2013-15/12/2014</t>
  </si>
  <si>
    <t>COORDINADOR DEL ENTORNO FAMILIAR</t>
  </si>
  <si>
    <t>JOSE IGNACIO CAMPOS TORRES</t>
  </si>
  <si>
    <t>UNAD</t>
  </si>
  <si>
    <t>02/05/2013-31/12/2013</t>
  </si>
  <si>
    <t>APOYO PSICOSOCIAL EN MODALIDAD INSTITUCIONAL Y ENTORNO FAMILIAR</t>
  </si>
  <si>
    <t>ELIZABETH GARZON QUIROGA</t>
  </si>
  <si>
    <t>20/03/2007-20/12/2007, 01/04/2008-31/12/2008</t>
  </si>
  <si>
    <t>ASOCIACION DE PROFESIONALES DE TRABAJO SOCIAL DEL HUILA</t>
  </si>
  <si>
    <t>EDUCADORA FAMILIAR</t>
  </si>
  <si>
    <t>22,5</t>
  </si>
  <si>
    <t>JOSE CEDIEL SANDOVAL HERNANDEZ</t>
  </si>
  <si>
    <t>UNIVERSIDAD COOPERATIVA DE COLOMBIA</t>
  </si>
  <si>
    <t>01/11/2012-31/12/2013, 01/01/2014-15/12/2014</t>
  </si>
  <si>
    <t>ENLACE DE PRIMERA INFANCIA / COORDINADOR GENERAL</t>
  </si>
  <si>
    <t>CENTRO ZONAL GARZON ICBF / GRUPO ASOCIATIVO MADRES CABEZA DE FAMILIA "FUERZA VIVA"</t>
  </si>
  <si>
    <t>SONIA CAROLINA MANRIQUE RIVERA</t>
  </si>
  <si>
    <t>LICENCIADA EN PEDAGOGIA INFANTIL</t>
  </si>
  <si>
    <t>FISIOPRAXIS</t>
  </si>
  <si>
    <t>01/10/2008-30/04/2011</t>
  </si>
  <si>
    <t xml:space="preserve"> PEDAGOGA INFANTIL AREA DE EDUCACION ESPECIAL</t>
  </si>
  <si>
    <t>JOSE EFRAIN QUESADA</t>
  </si>
  <si>
    <t>UNIVERSIDAD AUTONOMA DE COLOMBIA</t>
  </si>
  <si>
    <t>ECONOMISTA</t>
  </si>
  <si>
    <t>30/12/2011-03/01/212</t>
  </si>
  <si>
    <t>CORPORACION LEXCOM DE COLOMBIA</t>
  </si>
  <si>
    <t>COORDINADOR EN ECONOMIA SOLIDARIA</t>
  </si>
  <si>
    <t>LA EXPERIENCIA ACERDITADA DE 2,5 MESES NO ES VALIDADA YA QUE SE ENCUENTRA FUERA DEL LIMITE ESTABLECIDO DE CIERRE DEL 30 DE SEPTIEMBRE DE 2014</t>
  </si>
  <si>
    <t>CENTRO POBLADO GUAYABAL</t>
  </si>
  <si>
    <t>JORGE ANDRES PERDOMO QUIROGA</t>
  </si>
  <si>
    <t>OLGA MARCELA SUAREZ CARDOZO</t>
  </si>
  <si>
    <t>01/03/2009-31/12/2010</t>
  </si>
  <si>
    <t>UNISALUD</t>
  </si>
  <si>
    <t>MARLY CAROLINA IRTEGA IMBACHI</t>
  </si>
  <si>
    <t>01/01/2011-31/12/2012, 12/07/2013-30/12/2013</t>
  </si>
  <si>
    <t>INSTITUCION EDUCATIVA EL ROSARIO / COMFAMILIAR DEL HUILA</t>
  </si>
  <si>
    <t>PSICOLOGA / AGENTE EDUCATIVO EN EL PROGRAMA FAMILIAS CON BIENESTAR</t>
  </si>
  <si>
    <t>JUAN CAMILO PARRA GASPAR</t>
  </si>
  <si>
    <t xml:space="preserve">LA EXPERIENCIA HABILITANTE PRESENTADA, SE VALIDA EN EL GRUPO 3 </t>
  </si>
  <si>
    <t>LA EXPERIENCIA HABILITANTE PRESENTADA, SE VALIDA EN EL GRUPO 3. Y LA EXPERIENCIA ACERDITADA DE 2,5 MESES NO ES VALIDADA YA QUE SE ENCUENTRA FUERA DEL LIMITE ESTABLECIDO DE CIERRE DEL 30 DE SEPTIEMBRE DE 2014</t>
  </si>
  <si>
    <t>0</t>
  </si>
  <si>
    <t>01/10/2013-15/12/2014</t>
  </si>
  <si>
    <t>1792</t>
  </si>
  <si>
    <t>011/02/2013-30/06/2013, 27/01/2014-03/03/2014 , 01/06/2014-VIGENTE</t>
  </si>
  <si>
    <t>UNIVERSIDAD SURCOLOMBIANA / CORPORACION EL MINUTO DE DIOS DE GARZON / COMFAMILIAR DEL HUILA</t>
  </si>
  <si>
    <t>PSICOLOGO DEFENSORIA DE FAMILIA / APOYO PSICOSOCIAL MODALIDAD INSTITUCIONAL / PSICOLOGO</t>
  </si>
  <si>
    <t>10,3</t>
  </si>
  <si>
    <t>25</t>
  </si>
  <si>
    <t xml:space="preserve">ESTA EXPERENCIA NO CUENTA PORQUE YA FUE VALIDADA  EN EL GRUPO 7 </t>
  </si>
  <si>
    <t>ASOCIACION DE USUARIOS DE LOS HCB PITAL / GRUPO ASOCIATIVO MADRES CABEZA DE FAMILIA "FUERZA VIVA"</t>
  </si>
  <si>
    <t>01/09/2013-31/12/2013, 02/01/2014-15/12/2014</t>
  </si>
  <si>
    <t>COORDINADORA Y SUPERVISORA DE LOS HCB / COORDINADORA EN MODALIDAD INSTITUCIONAL</t>
  </si>
  <si>
    <r>
      <t xml:space="preserve">LA EXPERIENCIA HABILITANTE PRESENTADA, SE VALIDA EN EL GRUPO 3 EN LA EXPERIENCIA ADICIONAL.  </t>
    </r>
    <r>
      <rPr>
        <u/>
        <sz val="11"/>
        <rFont val="Calibri"/>
        <family val="2"/>
      </rPr>
      <t>LA EXPERIENCIA QUE SE PRESENTE COMO ADICIONAL SEGUN LOS CRITERIOS ES ADICIONAL A LA MINIMA REQUERIDA EN LA EJECUCION DE PROGRAMAS DE ATENCION A PRIMERA INFANCIA Y O FAMILIA, POR ESTE CRITERIO NO SE PUEDE VALIDAR LA EXPERIENCIA  COMO HABILIATANTE Y A LA VEZ ADICIONAL, TENIENDO EN CEUNTA LA NOTA 1: LAS CERTIFICACIONES DEBEN CUMPLIR CON LOS MISMOS REQUISITOS EXIGIDOS PARA LA EXPERIENCIA MINIMA.</t>
    </r>
  </si>
  <si>
    <t>COORDINADOR Y SUPERVISOR DE LA MODALIDAD DE HCB / COORDINADOR MODALIDAD ENTORNO FAMILIAR</t>
  </si>
  <si>
    <t>MARIA ALEJANDRA ACEVEDO MARTINEZ</t>
  </si>
  <si>
    <t>UNIVERSIDAD INCCA DE COLOMBIA</t>
  </si>
  <si>
    <t>07/02/2012-30/09/2014</t>
  </si>
  <si>
    <t>ALCALDIA DE GARZON - ASESORA DE DESARROLLO SOCIAL</t>
  </si>
  <si>
    <t>PRESTO SU SERVICIO EN COORDINACION, APOYO PSICOSOCIAL Y ATENCION FAMILIAR AL PROGRAMA DE PRIMERA INFANCIA</t>
  </si>
  <si>
    <t>PROPONENTE No. 14- GRUPO ASOCIATIVO MADRES CABREZAS DE FAMILIA FUERZA VIVA</t>
  </si>
  <si>
    <t>1 a 3</t>
  </si>
  <si>
    <t>25 a 30</t>
  </si>
  <si>
    <t>8 a 12</t>
  </si>
  <si>
    <t>no aplica</t>
  </si>
  <si>
    <t>aportado como requisito a subsanar por ello no cuenta con numero de folio</t>
  </si>
  <si>
    <t>18 y 19</t>
  </si>
  <si>
    <t>16 y 17</t>
  </si>
  <si>
    <t>4 a 6</t>
  </si>
  <si>
    <t>GRUPO ASOCIATIVO MADRES CABREZAS DE FAMILIA FUERZA VIVA</t>
  </si>
  <si>
    <t>813005815-8</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</si>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</sst>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 numFmtId="171" formatCode="0.0"/>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u/>
      <sz val="11"/>
      <name val="Calibri"/>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3" fontId="13" fillId="0" borderId="1" xfId="4" applyNumberFormat="1" applyFont="1" applyFill="1" applyBorder="1" applyAlignment="1" applyProtection="1">
      <alignment horizontal="center" vertical="center" wrapText="1"/>
      <protection locked="0"/>
    </xf>
    <xf numFmtId="3" fontId="13" fillId="0" borderId="1" xfId="1" applyNumberFormat="1" applyFont="1" applyFill="1"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4" fillId="0" borderId="1" xfId="4"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vertical="center"/>
    </xf>
    <xf numFmtId="9" fontId="14" fillId="0" borderId="1" xfId="4"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3" fontId="14" fillId="0" borderId="1" xfId="1" applyNumberFormat="1" applyFont="1" applyFill="1" applyBorder="1" applyAlignment="1">
      <alignment horizontal="center" vertical="center" wrapText="1"/>
    </xf>
    <xf numFmtId="0" fontId="0" fillId="0" borderId="1" xfId="0" applyBorder="1" applyAlignment="1">
      <alignment horizontal="center" vertical="center" wrapText="1"/>
    </xf>
    <xf numFmtId="171" fontId="14"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2" borderId="39" xfId="0" applyFont="1" applyFill="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C26" sqref="C2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0" t="s">
        <v>227</v>
      </c>
      <c r="B1" s="200"/>
      <c r="C1" s="200"/>
      <c r="D1" s="200"/>
      <c r="E1" s="200"/>
      <c r="F1" s="200"/>
      <c r="G1" s="200"/>
      <c r="H1" s="200"/>
      <c r="I1" s="200"/>
      <c r="J1" s="200"/>
      <c r="K1" s="200"/>
      <c r="L1" s="200"/>
    </row>
    <row r="2" spans="1:12" x14ac:dyDescent="0.3">
      <c r="A2" s="88"/>
      <c r="B2" s="88"/>
      <c r="C2" s="88"/>
      <c r="D2" s="88"/>
      <c r="E2" s="88"/>
      <c r="F2" s="88"/>
      <c r="G2" s="88"/>
      <c r="H2" s="88"/>
      <c r="I2" s="88"/>
      <c r="J2" s="88"/>
      <c r="K2" s="88"/>
      <c r="L2" s="88"/>
    </row>
    <row r="3" spans="1:12" ht="14.4" customHeight="1" x14ac:dyDescent="0.3">
      <c r="A3" s="186" t="s">
        <v>65</v>
      </c>
      <c r="B3" s="186"/>
      <c r="C3" s="186"/>
      <c r="D3" s="186"/>
      <c r="E3" s="72" t="s">
        <v>66</v>
      </c>
      <c r="F3" s="184" t="s">
        <v>67</v>
      </c>
      <c r="G3" s="184" t="s">
        <v>68</v>
      </c>
      <c r="H3" s="186" t="s">
        <v>3</v>
      </c>
      <c r="I3" s="186"/>
      <c r="J3" s="186"/>
      <c r="K3" s="186"/>
      <c r="L3" s="186"/>
    </row>
    <row r="4" spans="1:12" ht="14.4" customHeight="1" x14ac:dyDescent="0.3">
      <c r="A4" s="194" t="s">
        <v>91</v>
      </c>
      <c r="B4" s="195"/>
      <c r="C4" s="195"/>
      <c r="D4" s="196"/>
      <c r="E4" s="73" t="s">
        <v>228</v>
      </c>
      <c r="F4" s="1" t="s">
        <v>23</v>
      </c>
      <c r="G4" s="1"/>
      <c r="H4" s="193"/>
      <c r="I4" s="193"/>
      <c r="J4" s="193"/>
      <c r="K4" s="193"/>
      <c r="L4" s="193"/>
    </row>
    <row r="5" spans="1:12" ht="14.4" customHeight="1" x14ac:dyDescent="0.3">
      <c r="A5" s="197" t="s">
        <v>92</v>
      </c>
      <c r="B5" s="198"/>
      <c r="C5" s="198"/>
      <c r="D5" s="199"/>
      <c r="E5" s="74">
        <v>20</v>
      </c>
      <c r="F5" s="1" t="s">
        <v>23</v>
      </c>
      <c r="G5" s="1"/>
      <c r="H5" s="193"/>
      <c r="I5" s="193"/>
      <c r="J5" s="193"/>
      <c r="K5" s="193"/>
      <c r="L5" s="193"/>
    </row>
    <row r="6" spans="1:12" ht="14.4" customHeight="1" x14ac:dyDescent="0.3">
      <c r="A6" s="197" t="s">
        <v>126</v>
      </c>
      <c r="B6" s="198"/>
      <c r="C6" s="198"/>
      <c r="D6" s="199"/>
      <c r="E6" s="74" t="s">
        <v>229</v>
      </c>
      <c r="F6" s="1" t="s">
        <v>23</v>
      </c>
      <c r="G6" s="1"/>
      <c r="H6" s="193"/>
      <c r="I6" s="193"/>
      <c r="J6" s="193"/>
      <c r="K6" s="193"/>
      <c r="L6" s="193"/>
    </row>
    <row r="7" spans="1:12" ht="14.4" customHeight="1" x14ac:dyDescent="0.3">
      <c r="A7" s="187" t="s">
        <v>69</v>
      </c>
      <c r="B7" s="188"/>
      <c r="C7" s="188"/>
      <c r="D7" s="189"/>
      <c r="E7" s="75" t="s">
        <v>230</v>
      </c>
      <c r="F7" s="1" t="s">
        <v>23</v>
      </c>
      <c r="G7" s="1"/>
      <c r="H7" s="193"/>
      <c r="I7" s="193"/>
      <c r="J7" s="193"/>
      <c r="K7" s="193"/>
      <c r="L7" s="193"/>
    </row>
    <row r="8" spans="1:12" x14ac:dyDescent="0.3">
      <c r="A8" s="187" t="s">
        <v>88</v>
      </c>
      <c r="B8" s="188"/>
      <c r="C8" s="188"/>
      <c r="D8" s="189"/>
      <c r="E8" s="75" t="s">
        <v>231</v>
      </c>
      <c r="F8" s="1"/>
      <c r="G8" s="1"/>
      <c r="H8" s="190"/>
      <c r="I8" s="191"/>
      <c r="J8" s="191"/>
      <c r="K8" s="191"/>
      <c r="L8" s="192"/>
    </row>
    <row r="9" spans="1:12" ht="14.4" customHeight="1" x14ac:dyDescent="0.3">
      <c r="A9" s="187" t="s">
        <v>127</v>
      </c>
      <c r="B9" s="188"/>
      <c r="C9" s="188"/>
      <c r="D9" s="189"/>
      <c r="E9" s="75"/>
      <c r="F9" s="1" t="s">
        <v>23</v>
      </c>
      <c r="G9" s="1"/>
      <c r="H9" s="193" t="s">
        <v>232</v>
      </c>
      <c r="I9" s="193"/>
      <c r="J9" s="193"/>
      <c r="K9" s="193"/>
      <c r="L9" s="193"/>
    </row>
    <row r="10" spans="1:12" ht="14.4" customHeight="1" x14ac:dyDescent="0.3">
      <c r="A10" s="187" t="s">
        <v>90</v>
      </c>
      <c r="B10" s="188"/>
      <c r="C10" s="188"/>
      <c r="D10" s="189"/>
      <c r="E10" s="75" t="s">
        <v>231</v>
      </c>
      <c r="F10" s="1"/>
      <c r="G10" s="1"/>
      <c r="H10" s="190"/>
      <c r="I10" s="191"/>
      <c r="J10" s="191"/>
      <c r="K10" s="191"/>
      <c r="L10" s="192"/>
    </row>
    <row r="11" spans="1:12" ht="14.4" customHeight="1" x14ac:dyDescent="0.3">
      <c r="A11" s="197" t="s">
        <v>70</v>
      </c>
      <c r="B11" s="198"/>
      <c r="C11" s="198"/>
      <c r="D11" s="199"/>
      <c r="E11" s="74">
        <v>14</v>
      </c>
      <c r="F11" s="1" t="s">
        <v>23</v>
      </c>
      <c r="G11" s="1"/>
      <c r="H11" s="193"/>
      <c r="I11" s="193"/>
      <c r="J11" s="193"/>
      <c r="K11" s="193"/>
      <c r="L11" s="193"/>
    </row>
    <row r="12" spans="1:12" ht="14.4" customHeight="1" x14ac:dyDescent="0.3">
      <c r="A12" s="197" t="s">
        <v>71</v>
      </c>
      <c r="B12" s="198"/>
      <c r="C12" s="198"/>
      <c r="D12" s="199"/>
      <c r="E12" s="74">
        <v>21</v>
      </c>
      <c r="F12" s="1" t="s">
        <v>23</v>
      </c>
      <c r="G12" s="1"/>
      <c r="H12" s="193"/>
      <c r="I12" s="193"/>
      <c r="J12" s="193"/>
      <c r="K12" s="193"/>
      <c r="L12" s="193"/>
    </row>
    <row r="13" spans="1:12" ht="14.4" customHeight="1" x14ac:dyDescent="0.3">
      <c r="A13" s="197" t="s">
        <v>72</v>
      </c>
      <c r="B13" s="198"/>
      <c r="C13" s="198"/>
      <c r="D13" s="199"/>
      <c r="E13" s="74" t="s">
        <v>233</v>
      </c>
      <c r="F13" s="1" t="s">
        <v>23</v>
      </c>
      <c r="G13" s="1"/>
      <c r="H13" s="193"/>
      <c r="I13" s="193"/>
      <c r="J13" s="193"/>
      <c r="K13" s="193"/>
      <c r="L13" s="193"/>
    </row>
    <row r="14" spans="1:12" ht="14.4" customHeight="1" x14ac:dyDescent="0.3">
      <c r="A14" s="197" t="s">
        <v>73</v>
      </c>
      <c r="B14" s="198"/>
      <c r="C14" s="198"/>
      <c r="D14" s="199"/>
      <c r="E14" s="74" t="s">
        <v>234</v>
      </c>
      <c r="F14" s="1" t="s">
        <v>23</v>
      </c>
      <c r="G14" s="1"/>
      <c r="H14" s="193"/>
      <c r="I14" s="193"/>
      <c r="J14" s="193"/>
      <c r="K14" s="193"/>
      <c r="L14" s="193"/>
    </row>
    <row r="15" spans="1:12" ht="14.4" customHeight="1" x14ac:dyDescent="0.3">
      <c r="A15" s="197" t="s">
        <v>74</v>
      </c>
      <c r="B15" s="198"/>
      <c r="C15" s="198"/>
      <c r="D15" s="199"/>
      <c r="E15" s="74">
        <v>15</v>
      </c>
      <c r="F15" s="1" t="s">
        <v>23</v>
      </c>
      <c r="G15" s="1"/>
      <c r="H15" s="193"/>
      <c r="I15" s="193"/>
      <c r="J15" s="193"/>
      <c r="K15" s="193"/>
      <c r="L15" s="193"/>
    </row>
    <row r="16" spans="1:12" ht="14.4" customHeight="1" x14ac:dyDescent="0.3">
      <c r="A16" s="201" t="s">
        <v>89</v>
      </c>
      <c r="B16" s="202"/>
      <c r="C16" s="202"/>
      <c r="D16" s="203"/>
      <c r="E16" s="74">
        <v>23</v>
      </c>
      <c r="F16" s="1" t="s">
        <v>23</v>
      </c>
      <c r="G16" s="1"/>
      <c r="H16" s="190"/>
      <c r="I16" s="191"/>
      <c r="J16" s="191"/>
      <c r="K16" s="191"/>
      <c r="L16" s="192"/>
    </row>
    <row r="17" spans="1:12" ht="14.4" customHeight="1" x14ac:dyDescent="0.3">
      <c r="A17" s="197" t="s">
        <v>93</v>
      </c>
      <c r="B17" s="198"/>
      <c r="C17" s="198"/>
      <c r="D17" s="199"/>
      <c r="E17" s="74" t="s">
        <v>235</v>
      </c>
      <c r="F17" s="1" t="s">
        <v>23</v>
      </c>
      <c r="G17" s="1"/>
      <c r="H17" s="190"/>
      <c r="I17" s="191"/>
      <c r="J17" s="191"/>
      <c r="K17" s="191"/>
      <c r="L17" s="192"/>
    </row>
    <row r="18" spans="1:12" ht="14.4" customHeight="1" x14ac:dyDescent="0.3">
      <c r="A18" s="197" t="s">
        <v>94</v>
      </c>
      <c r="B18" s="198"/>
      <c r="C18" s="198"/>
      <c r="D18" s="199"/>
      <c r="E18" s="76" t="s">
        <v>231</v>
      </c>
      <c r="F18" s="1"/>
      <c r="G18" s="1"/>
      <c r="H18" s="193"/>
      <c r="I18" s="193"/>
      <c r="J18" s="193"/>
      <c r="K18" s="193"/>
      <c r="L18" s="193"/>
    </row>
    <row r="19" spans="1:12" x14ac:dyDescent="0.3">
      <c r="A19" s="88"/>
      <c r="B19" s="88"/>
      <c r="C19" s="88"/>
      <c r="D19" s="88"/>
      <c r="E19" s="88"/>
      <c r="F19" s="88"/>
      <c r="G19" s="88"/>
      <c r="H19" s="88"/>
      <c r="I19" s="88"/>
      <c r="J19" s="88"/>
      <c r="K19" s="88"/>
      <c r="L19" s="88"/>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zoomScale="60" zoomScaleNormal="60" workbookViewId="0">
      <selection activeCell="C34" sqref="C34"/>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9.10937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62.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2" t="s">
        <v>63</v>
      </c>
      <c r="C2" s="213"/>
      <c r="D2" s="213"/>
      <c r="E2" s="213"/>
      <c r="F2" s="213"/>
      <c r="G2" s="213"/>
      <c r="H2" s="213"/>
      <c r="I2" s="213"/>
      <c r="J2" s="213"/>
      <c r="K2" s="213"/>
      <c r="L2" s="213"/>
      <c r="M2" s="213"/>
      <c r="N2" s="213"/>
      <c r="O2" s="213"/>
      <c r="P2" s="213"/>
    </row>
    <row r="4" spans="2:16" ht="25.8" x14ac:dyDescent="0.3">
      <c r="B4" s="212" t="s">
        <v>48</v>
      </c>
      <c r="C4" s="213"/>
      <c r="D4" s="213"/>
      <c r="E4" s="213"/>
      <c r="F4" s="213"/>
      <c r="G4" s="213"/>
      <c r="H4" s="213"/>
      <c r="I4" s="213"/>
      <c r="J4" s="213"/>
      <c r="K4" s="213"/>
      <c r="L4" s="213"/>
      <c r="M4" s="213"/>
      <c r="N4" s="213"/>
      <c r="O4" s="213"/>
      <c r="P4" s="213"/>
    </row>
    <row r="5" spans="2:16" ht="15" thickBot="1" x14ac:dyDescent="0.35"/>
    <row r="6" spans="2:16" ht="21.6" thickBot="1" x14ac:dyDescent="0.35">
      <c r="B6" s="8" t="s">
        <v>4</v>
      </c>
      <c r="C6" s="226" t="s">
        <v>152</v>
      </c>
      <c r="D6" s="226"/>
      <c r="E6" s="226"/>
      <c r="F6" s="226"/>
      <c r="G6" s="226"/>
      <c r="H6" s="226"/>
      <c r="I6" s="226"/>
      <c r="J6" s="226"/>
      <c r="K6" s="226"/>
      <c r="L6" s="226"/>
      <c r="M6" s="226"/>
      <c r="N6" s="227"/>
    </row>
    <row r="7" spans="2:16" ht="16.2" thickBot="1" x14ac:dyDescent="0.35">
      <c r="B7" s="9" t="s">
        <v>5</v>
      </c>
      <c r="C7" s="226"/>
      <c r="D7" s="226"/>
      <c r="E7" s="226"/>
      <c r="F7" s="226"/>
      <c r="G7" s="226"/>
      <c r="H7" s="226"/>
      <c r="I7" s="226"/>
      <c r="J7" s="226"/>
      <c r="K7" s="226"/>
      <c r="L7" s="226"/>
      <c r="M7" s="226"/>
      <c r="N7" s="227"/>
    </row>
    <row r="8" spans="2:16" ht="16.2" thickBot="1" x14ac:dyDescent="0.35">
      <c r="B8" s="9" t="s">
        <v>6</v>
      </c>
      <c r="C8" s="226"/>
      <c r="D8" s="226"/>
      <c r="E8" s="226"/>
      <c r="F8" s="226"/>
      <c r="G8" s="226"/>
      <c r="H8" s="226"/>
      <c r="I8" s="226"/>
      <c r="J8" s="226"/>
      <c r="K8" s="226"/>
      <c r="L8" s="226"/>
      <c r="M8" s="226"/>
      <c r="N8" s="227"/>
    </row>
    <row r="9" spans="2:16" ht="16.2" thickBot="1" x14ac:dyDescent="0.35">
      <c r="B9" s="9" t="s">
        <v>7</v>
      </c>
      <c r="C9" s="226"/>
      <c r="D9" s="226"/>
      <c r="E9" s="226"/>
      <c r="F9" s="226"/>
      <c r="G9" s="226"/>
      <c r="H9" s="226"/>
      <c r="I9" s="226"/>
      <c r="J9" s="226"/>
      <c r="K9" s="226"/>
      <c r="L9" s="226"/>
      <c r="M9" s="226"/>
      <c r="N9" s="227"/>
    </row>
    <row r="10" spans="2:16" ht="16.2" thickBot="1" x14ac:dyDescent="0.35">
      <c r="B10" s="9" t="s">
        <v>8</v>
      </c>
      <c r="C10" s="228">
        <v>3</v>
      </c>
      <c r="D10" s="228"/>
      <c r="E10" s="229"/>
      <c r="F10" s="29"/>
      <c r="G10" s="29"/>
      <c r="H10" s="29"/>
      <c r="I10" s="29"/>
      <c r="J10" s="29"/>
      <c r="K10" s="29"/>
      <c r="L10" s="29"/>
      <c r="M10" s="29"/>
      <c r="N10" s="30"/>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32" t="s">
        <v>95</v>
      </c>
      <c r="C14" s="232"/>
      <c r="D14" s="47" t="s">
        <v>12</v>
      </c>
      <c r="E14" s="47" t="s">
        <v>13</v>
      </c>
      <c r="F14" s="47" t="s">
        <v>29</v>
      </c>
      <c r="G14" s="78"/>
      <c r="I14" s="33"/>
      <c r="J14" s="33"/>
      <c r="K14" s="33"/>
      <c r="L14" s="33"/>
      <c r="M14" s="33"/>
      <c r="N14" s="18"/>
    </row>
    <row r="15" spans="2:16" x14ac:dyDescent="0.3">
      <c r="B15" s="232"/>
      <c r="C15" s="232"/>
      <c r="D15" s="47">
        <v>3</v>
      </c>
      <c r="E15" s="31">
        <v>1019558944</v>
      </c>
      <c r="F15" s="140">
        <v>464</v>
      </c>
      <c r="G15" s="79"/>
      <c r="I15" s="34"/>
      <c r="J15" s="34"/>
      <c r="K15" s="34"/>
      <c r="L15" s="34"/>
      <c r="M15" s="34"/>
      <c r="N15" s="18"/>
    </row>
    <row r="16" spans="2:16" x14ac:dyDescent="0.3">
      <c r="B16" s="232"/>
      <c r="C16" s="232"/>
      <c r="D16" s="47"/>
      <c r="E16" s="31"/>
      <c r="F16" s="31"/>
      <c r="G16" s="79"/>
      <c r="I16" s="34"/>
      <c r="J16" s="34"/>
      <c r="K16" s="34"/>
      <c r="L16" s="34"/>
      <c r="M16" s="34"/>
      <c r="N16" s="18"/>
    </row>
    <row r="17" spans="1:14" x14ac:dyDescent="0.3">
      <c r="B17" s="232"/>
      <c r="C17" s="232"/>
      <c r="D17" s="47"/>
      <c r="E17" s="31"/>
      <c r="F17" s="31"/>
      <c r="G17" s="79"/>
      <c r="I17" s="34"/>
      <c r="J17" s="34"/>
      <c r="K17" s="34"/>
      <c r="L17" s="34"/>
      <c r="M17" s="34"/>
      <c r="N17" s="18"/>
    </row>
    <row r="18" spans="1:14" x14ac:dyDescent="0.3">
      <c r="B18" s="232"/>
      <c r="C18" s="232"/>
      <c r="D18" s="47"/>
      <c r="E18" s="32"/>
      <c r="F18" s="31"/>
      <c r="G18" s="79"/>
      <c r="H18" s="19"/>
      <c r="I18" s="34"/>
      <c r="J18" s="34"/>
      <c r="K18" s="34"/>
      <c r="L18" s="34"/>
      <c r="M18" s="34"/>
      <c r="N18" s="17"/>
    </row>
    <row r="19" spans="1:14" x14ac:dyDescent="0.3">
      <c r="B19" s="232"/>
      <c r="C19" s="232"/>
      <c r="D19" s="47"/>
      <c r="E19" s="32"/>
      <c r="F19" s="31"/>
      <c r="G19" s="79"/>
      <c r="H19" s="19"/>
      <c r="I19" s="36"/>
      <c r="J19" s="36"/>
      <c r="K19" s="36"/>
      <c r="L19" s="36"/>
      <c r="M19" s="36"/>
      <c r="N19" s="17"/>
    </row>
    <row r="20" spans="1:14" x14ac:dyDescent="0.3">
      <c r="B20" s="232"/>
      <c r="C20" s="232"/>
      <c r="D20" s="47"/>
      <c r="E20" s="32"/>
      <c r="F20" s="31"/>
      <c r="G20" s="79"/>
      <c r="H20" s="19"/>
      <c r="I20" s="5"/>
      <c r="J20" s="5"/>
      <c r="K20" s="5"/>
      <c r="L20" s="5"/>
      <c r="M20" s="5"/>
      <c r="N20" s="17"/>
    </row>
    <row r="21" spans="1:14" x14ac:dyDescent="0.3">
      <c r="B21" s="232"/>
      <c r="C21" s="232"/>
      <c r="D21" s="47"/>
      <c r="E21" s="32"/>
      <c r="F21" s="31"/>
      <c r="G21" s="79"/>
      <c r="H21" s="19"/>
      <c r="I21" s="5"/>
      <c r="J21" s="5"/>
      <c r="K21" s="5"/>
      <c r="L21" s="5"/>
      <c r="M21" s="5"/>
      <c r="N21" s="17"/>
    </row>
    <row r="22" spans="1:14" ht="15" thickBot="1" x14ac:dyDescent="0.35">
      <c r="B22" s="224" t="s">
        <v>14</v>
      </c>
      <c r="C22" s="225"/>
      <c r="D22" s="47">
        <f>SUM(D15:D21)</f>
        <v>3</v>
      </c>
      <c r="E22" s="57">
        <f>SUM(E15:E21)</f>
        <v>1019558944</v>
      </c>
      <c r="F22" s="141">
        <f>SUM(F15)</f>
        <v>464</v>
      </c>
      <c r="G22" s="79"/>
      <c r="H22" s="19"/>
      <c r="I22" s="5"/>
      <c r="J22" s="5"/>
      <c r="K22" s="5"/>
      <c r="L22" s="5"/>
      <c r="M22" s="5"/>
      <c r="N22" s="17"/>
    </row>
    <row r="23" spans="1:14" ht="29.4" thickBot="1" x14ac:dyDescent="0.35">
      <c r="A23" s="38"/>
      <c r="B23" s="48" t="s">
        <v>15</v>
      </c>
      <c r="C23" s="48" t="s">
        <v>96</v>
      </c>
      <c r="E23" s="33"/>
      <c r="F23" s="33"/>
      <c r="G23" s="33"/>
      <c r="H23" s="33"/>
      <c r="I23" s="7"/>
      <c r="J23" s="7"/>
      <c r="K23" s="7"/>
      <c r="L23" s="7"/>
      <c r="M23" s="7"/>
    </row>
    <row r="24" spans="1:14" ht="15" thickBot="1" x14ac:dyDescent="0.35">
      <c r="A24" s="39">
        <v>1</v>
      </c>
      <c r="C24" s="41">
        <v>371</v>
      </c>
      <c r="D24" s="37"/>
      <c r="E24" s="40">
        <f>E22</f>
        <v>1019558944</v>
      </c>
      <c r="F24" s="35"/>
      <c r="G24" s="35"/>
      <c r="H24" s="35"/>
      <c r="I24" s="20"/>
      <c r="J24" s="20"/>
      <c r="K24" s="20"/>
      <c r="L24" s="20"/>
      <c r="M24" s="20"/>
    </row>
    <row r="25" spans="1:14" x14ac:dyDescent="0.3">
      <c r="A25" s="83"/>
      <c r="C25" s="84"/>
      <c r="D25" s="34"/>
      <c r="E25" s="85"/>
      <c r="F25" s="35"/>
      <c r="G25" s="35"/>
      <c r="H25" s="35"/>
      <c r="I25" s="20"/>
      <c r="J25" s="20"/>
      <c r="K25" s="20"/>
      <c r="L25" s="20"/>
      <c r="M25" s="20"/>
    </row>
    <row r="26" spans="1:14" x14ac:dyDescent="0.3">
      <c r="A26" s="83"/>
      <c r="C26" s="84"/>
      <c r="D26" s="34"/>
      <c r="E26" s="85"/>
      <c r="F26" s="35"/>
      <c r="G26" s="35"/>
      <c r="H26" s="35"/>
      <c r="I26" s="20"/>
      <c r="J26" s="20"/>
      <c r="K26" s="20"/>
      <c r="L26" s="20"/>
      <c r="M26" s="20"/>
    </row>
    <row r="27" spans="1:14" x14ac:dyDescent="0.3">
      <c r="A27" s="83"/>
      <c r="B27" s="105" t="s">
        <v>128</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8" t="s">
        <v>33</v>
      </c>
      <c r="C29" s="108" t="s">
        <v>129</v>
      </c>
      <c r="D29" s="108" t="s">
        <v>130</v>
      </c>
      <c r="E29" s="88"/>
      <c r="F29" s="88"/>
      <c r="G29" s="88"/>
      <c r="H29" s="88"/>
      <c r="I29" s="91"/>
      <c r="J29" s="91"/>
      <c r="K29" s="91"/>
      <c r="L29" s="91"/>
      <c r="M29" s="91"/>
      <c r="N29" s="92"/>
    </row>
    <row r="30" spans="1:14" x14ac:dyDescent="0.3">
      <c r="A30" s="83"/>
      <c r="B30" s="104" t="s">
        <v>131</v>
      </c>
      <c r="C30" s="106" t="s">
        <v>154</v>
      </c>
      <c r="D30" s="150"/>
      <c r="E30" s="88"/>
      <c r="F30" s="88"/>
      <c r="G30" s="88"/>
      <c r="H30" s="88"/>
      <c r="I30" s="91"/>
      <c r="J30" s="91"/>
      <c r="K30" s="91"/>
      <c r="L30" s="91"/>
      <c r="M30" s="91"/>
      <c r="N30" s="92"/>
    </row>
    <row r="31" spans="1:14" x14ac:dyDescent="0.3">
      <c r="A31" s="83"/>
      <c r="B31" s="104" t="s">
        <v>132</v>
      </c>
      <c r="C31" s="106" t="s">
        <v>154</v>
      </c>
      <c r="D31" s="150"/>
      <c r="E31" s="88"/>
      <c r="F31" s="88"/>
      <c r="G31" s="88"/>
      <c r="H31" s="88"/>
      <c r="I31" s="91"/>
      <c r="J31" s="91"/>
      <c r="K31" s="91"/>
      <c r="L31" s="91"/>
      <c r="M31" s="91"/>
      <c r="N31" s="92"/>
    </row>
    <row r="32" spans="1:14" x14ac:dyDescent="0.3">
      <c r="A32" s="83"/>
      <c r="B32" s="104" t="s">
        <v>133</v>
      </c>
      <c r="C32" s="106" t="s">
        <v>154</v>
      </c>
      <c r="D32" s="150"/>
      <c r="E32" s="88"/>
      <c r="F32" s="88"/>
      <c r="G32" s="88"/>
      <c r="H32" s="88"/>
      <c r="I32" s="91"/>
      <c r="J32" s="91"/>
      <c r="K32" s="91"/>
      <c r="L32" s="91"/>
      <c r="M32" s="91"/>
      <c r="N32" s="92"/>
    </row>
    <row r="33" spans="1:17" x14ac:dyDescent="0.3">
      <c r="A33" s="83"/>
      <c r="B33" s="104" t="s">
        <v>134</v>
      </c>
      <c r="C33" s="106" t="s">
        <v>154</v>
      </c>
      <c r="D33" s="150"/>
      <c r="E33" s="88"/>
      <c r="F33" s="88"/>
      <c r="G33" s="88"/>
      <c r="H33" s="88"/>
      <c r="I33" s="91"/>
      <c r="J33" s="91"/>
      <c r="K33" s="91"/>
      <c r="L33" s="91"/>
      <c r="M33" s="91"/>
      <c r="N33" s="92"/>
    </row>
    <row r="34" spans="1:17" x14ac:dyDescent="0.3">
      <c r="A34" s="83"/>
      <c r="B34" s="88"/>
      <c r="C34" s="88"/>
      <c r="D34" s="155"/>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5" t="s">
        <v>135</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8" t="s">
        <v>33</v>
      </c>
      <c r="C39" s="108" t="s">
        <v>58</v>
      </c>
      <c r="D39" s="107" t="s">
        <v>51</v>
      </c>
      <c r="E39" s="107" t="s">
        <v>16</v>
      </c>
      <c r="F39" s="88"/>
      <c r="G39" s="88"/>
      <c r="H39" s="88"/>
      <c r="I39" s="91"/>
      <c r="J39" s="91"/>
      <c r="K39" s="91"/>
      <c r="L39" s="91"/>
      <c r="M39" s="91"/>
      <c r="N39" s="92"/>
    </row>
    <row r="40" spans="1:17" ht="27.6" x14ac:dyDescent="0.3">
      <c r="A40" s="83"/>
      <c r="B40" s="89" t="s">
        <v>136</v>
      </c>
      <c r="C40" s="90">
        <v>40</v>
      </c>
      <c r="D40" s="106">
        <v>40</v>
      </c>
      <c r="E40" s="210">
        <f>+D40+D41</f>
        <v>100</v>
      </c>
      <c r="F40" s="88"/>
      <c r="G40" s="88"/>
      <c r="H40" s="88"/>
      <c r="I40" s="91"/>
      <c r="J40" s="91"/>
      <c r="K40" s="91"/>
      <c r="L40" s="91"/>
      <c r="M40" s="91"/>
      <c r="N40" s="92"/>
    </row>
    <row r="41" spans="1:17" ht="41.4" x14ac:dyDescent="0.3">
      <c r="A41" s="83"/>
      <c r="B41" s="89" t="s">
        <v>137</v>
      </c>
      <c r="C41" s="90">
        <v>60</v>
      </c>
      <c r="D41" s="106">
        <v>60</v>
      </c>
      <c r="E41" s="211"/>
      <c r="F41" s="88"/>
      <c r="G41" s="88"/>
      <c r="H41" s="88"/>
      <c r="I41" s="91"/>
      <c r="J41" s="91"/>
      <c r="K41" s="91"/>
      <c r="L41" s="91"/>
      <c r="M41" s="91"/>
      <c r="N41" s="92"/>
    </row>
    <row r="42" spans="1:17" x14ac:dyDescent="0.3">
      <c r="A42" s="83"/>
      <c r="C42" s="84"/>
      <c r="D42" s="34"/>
      <c r="E42" s="85"/>
      <c r="F42" s="35"/>
      <c r="G42" s="35"/>
      <c r="H42" s="35"/>
      <c r="I42" s="20"/>
      <c r="J42" s="20"/>
      <c r="K42" s="20"/>
      <c r="L42" s="20"/>
      <c r="M42" s="20"/>
    </row>
    <row r="43" spans="1:17" x14ac:dyDescent="0.3">
      <c r="A43" s="83"/>
      <c r="C43" s="84"/>
      <c r="D43" s="34"/>
      <c r="E43" s="85"/>
      <c r="F43" s="35"/>
      <c r="G43" s="35"/>
      <c r="H43" s="35"/>
      <c r="I43" s="20"/>
      <c r="J43" s="20"/>
      <c r="K43" s="20"/>
      <c r="L43" s="20"/>
      <c r="M43" s="20"/>
    </row>
    <row r="44" spans="1:17" x14ac:dyDescent="0.3">
      <c r="A44" s="83"/>
      <c r="C44" s="84"/>
      <c r="D44" s="34"/>
      <c r="E44" s="85"/>
      <c r="F44" s="35"/>
      <c r="G44" s="35"/>
      <c r="H44" s="35"/>
      <c r="I44" s="20"/>
      <c r="J44" s="20"/>
      <c r="K44" s="20"/>
      <c r="L44" s="20"/>
      <c r="M44" s="20"/>
    </row>
    <row r="45" spans="1:17" ht="15" thickBot="1" x14ac:dyDescent="0.35">
      <c r="M45" s="234" t="s">
        <v>35</v>
      </c>
      <c r="N45" s="234"/>
    </row>
    <row r="46" spans="1:17" x14ac:dyDescent="0.3">
      <c r="B46" s="59" t="s">
        <v>30</v>
      </c>
      <c r="M46" s="58"/>
      <c r="N46" s="58"/>
    </row>
    <row r="47" spans="1:17" ht="15" thickBot="1" x14ac:dyDescent="0.35">
      <c r="M47" s="58"/>
      <c r="N47" s="58"/>
    </row>
    <row r="48" spans="1:17" s="5" customFormat="1" ht="109.5" customHeight="1" x14ac:dyDescent="0.3">
      <c r="B48" s="101" t="s">
        <v>138</v>
      </c>
      <c r="C48" s="101" t="s">
        <v>139</v>
      </c>
      <c r="D48" s="101" t="s">
        <v>140</v>
      </c>
      <c r="E48" s="49" t="s">
        <v>45</v>
      </c>
      <c r="F48" s="49" t="s">
        <v>22</v>
      </c>
      <c r="G48" s="49" t="s">
        <v>97</v>
      </c>
      <c r="H48" s="49" t="s">
        <v>17</v>
      </c>
      <c r="I48" s="49" t="s">
        <v>10</v>
      </c>
      <c r="J48" s="49" t="s">
        <v>31</v>
      </c>
      <c r="K48" s="49" t="s">
        <v>61</v>
      </c>
      <c r="L48" s="49" t="s">
        <v>20</v>
      </c>
      <c r="M48" s="87" t="s">
        <v>26</v>
      </c>
      <c r="N48" s="101" t="s">
        <v>141</v>
      </c>
      <c r="O48" s="49" t="s">
        <v>36</v>
      </c>
      <c r="P48" s="50" t="s">
        <v>11</v>
      </c>
      <c r="Q48" s="50" t="s">
        <v>19</v>
      </c>
    </row>
    <row r="49" spans="1:26" s="96" customFormat="1" ht="49.5" customHeight="1" x14ac:dyDescent="0.3">
      <c r="A49" s="42">
        <v>1</v>
      </c>
      <c r="B49" s="98" t="s">
        <v>152</v>
      </c>
      <c r="C49" s="98" t="s">
        <v>152</v>
      </c>
      <c r="D49" s="97" t="s">
        <v>153</v>
      </c>
      <c r="E49" s="166">
        <v>67</v>
      </c>
      <c r="F49" s="98" t="s">
        <v>129</v>
      </c>
      <c r="G49" s="171"/>
      <c r="H49" s="172">
        <v>40920</v>
      </c>
      <c r="I49" s="172">
        <v>41274</v>
      </c>
      <c r="J49" s="173" t="s">
        <v>130</v>
      </c>
      <c r="K49" s="174">
        <v>11.5</v>
      </c>
      <c r="L49" s="175"/>
      <c r="M49" s="175">
        <v>2246</v>
      </c>
      <c r="N49" s="176"/>
      <c r="O49" s="177">
        <v>926354540</v>
      </c>
      <c r="P49" s="178">
        <v>41</v>
      </c>
      <c r="Q49" s="133"/>
      <c r="R49" s="95"/>
      <c r="S49" s="95"/>
      <c r="T49" s="95"/>
      <c r="U49" s="95"/>
      <c r="V49" s="95"/>
      <c r="W49" s="95"/>
      <c r="X49" s="95"/>
      <c r="Y49" s="95"/>
      <c r="Z49" s="95"/>
    </row>
    <row r="50" spans="1:26" s="96" customFormat="1" ht="62.25" customHeight="1" x14ac:dyDescent="0.3">
      <c r="A50" s="42">
        <f>+A49+1</f>
        <v>2</v>
      </c>
      <c r="B50" s="98" t="s">
        <v>152</v>
      </c>
      <c r="C50" s="98" t="s">
        <v>152</v>
      </c>
      <c r="D50" s="97" t="s">
        <v>153</v>
      </c>
      <c r="E50" s="174">
        <v>350</v>
      </c>
      <c r="F50" s="98" t="s">
        <v>129</v>
      </c>
      <c r="G50" s="98"/>
      <c r="H50" s="172">
        <v>41514</v>
      </c>
      <c r="I50" s="172">
        <v>41988</v>
      </c>
      <c r="J50" s="173" t="s">
        <v>130</v>
      </c>
      <c r="K50" s="174">
        <v>13</v>
      </c>
      <c r="L50" s="181">
        <v>2.5</v>
      </c>
      <c r="M50" s="175">
        <v>473</v>
      </c>
      <c r="N50" s="176"/>
      <c r="O50" s="179">
        <v>1257535144</v>
      </c>
      <c r="P50" s="178">
        <v>43</v>
      </c>
      <c r="Q50" s="133" t="s">
        <v>195</v>
      </c>
      <c r="R50" s="95"/>
      <c r="S50" s="95"/>
      <c r="T50" s="95"/>
      <c r="U50" s="95"/>
      <c r="V50" s="95"/>
      <c r="W50" s="95"/>
      <c r="X50" s="95"/>
      <c r="Y50" s="95"/>
      <c r="Z50" s="95"/>
    </row>
    <row r="51" spans="1:26" s="24" customFormat="1" x14ac:dyDescent="0.3">
      <c r="A51" s="42"/>
      <c r="B51" s="45" t="s">
        <v>16</v>
      </c>
      <c r="C51" s="44"/>
      <c r="D51" s="43"/>
      <c r="E51" s="143"/>
      <c r="F51" s="21"/>
      <c r="G51" s="21"/>
      <c r="H51" s="100"/>
      <c r="I51" s="100"/>
      <c r="J51" s="22"/>
      <c r="K51" s="46">
        <f>SUM(K49:K50)</f>
        <v>24.5</v>
      </c>
      <c r="L51" s="46">
        <f>SUM(L49:L50)</f>
        <v>2.5</v>
      </c>
      <c r="M51" s="145"/>
      <c r="N51" s="46">
        <f>SUM(N49:N50)</f>
        <v>0</v>
      </c>
      <c r="O51" s="23"/>
      <c r="P51" s="23"/>
      <c r="Q51" s="134"/>
    </row>
    <row r="52" spans="1:26" s="25" customFormat="1" x14ac:dyDescent="0.3">
      <c r="E52" s="26"/>
    </row>
    <row r="53" spans="1:26" s="25" customFormat="1" x14ac:dyDescent="0.3">
      <c r="B53" s="235" t="s">
        <v>28</v>
      </c>
      <c r="C53" s="235" t="s">
        <v>27</v>
      </c>
      <c r="D53" s="233" t="s">
        <v>34</v>
      </c>
      <c r="E53" s="233"/>
    </row>
    <row r="54" spans="1:26" s="25" customFormat="1" x14ac:dyDescent="0.3">
      <c r="B54" s="236"/>
      <c r="C54" s="236"/>
      <c r="D54" s="55" t="s">
        <v>23</v>
      </c>
      <c r="E54" s="56" t="s">
        <v>24</v>
      </c>
    </row>
    <row r="55" spans="1:26" s="25" customFormat="1" ht="30.6" customHeight="1" x14ac:dyDescent="0.3">
      <c r="B55" s="53" t="s">
        <v>21</v>
      </c>
      <c r="C55" s="54" t="s">
        <v>215</v>
      </c>
      <c r="D55" s="52" t="s">
        <v>154</v>
      </c>
      <c r="E55" s="52"/>
      <c r="F55" s="27"/>
      <c r="G55" s="27"/>
      <c r="H55" s="27"/>
      <c r="I55" s="27"/>
      <c r="J55" s="27"/>
      <c r="K55" s="27"/>
      <c r="L55" s="27"/>
      <c r="M55" s="27"/>
    </row>
    <row r="56" spans="1:26" s="25" customFormat="1" ht="30" customHeight="1" x14ac:dyDescent="0.3">
      <c r="B56" s="53" t="s">
        <v>25</v>
      </c>
      <c r="C56" s="54" t="s">
        <v>155</v>
      </c>
      <c r="D56" s="52" t="s">
        <v>154</v>
      </c>
      <c r="E56" s="52"/>
    </row>
    <row r="57" spans="1:26" s="25" customFormat="1" x14ac:dyDescent="0.3">
      <c r="B57" s="28"/>
      <c r="C57" s="231"/>
      <c r="D57" s="231"/>
      <c r="E57" s="231"/>
      <c r="F57" s="231"/>
      <c r="G57" s="231"/>
      <c r="H57" s="231"/>
      <c r="I57" s="231"/>
      <c r="J57" s="231"/>
      <c r="K57" s="231"/>
      <c r="L57" s="231"/>
      <c r="M57" s="231"/>
      <c r="N57" s="231"/>
    </row>
    <row r="58" spans="1:26" ht="28.2" customHeight="1" thickBot="1" x14ac:dyDescent="0.35"/>
    <row r="59" spans="1:26" ht="26.4" thickBot="1" x14ac:dyDescent="0.35">
      <c r="B59" s="230" t="s">
        <v>98</v>
      </c>
      <c r="C59" s="230"/>
      <c r="D59" s="230"/>
      <c r="E59" s="230"/>
      <c r="F59" s="230"/>
      <c r="G59" s="230"/>
      <c r="H59" s="230"/>
      <c r="I59" s="230"/>
      <c r="J59" s="230"/>
      <c r="K59" s="230"/>
      <c r="L59" s="230"/>
      <c r="M59" s="230"/>
      <c r="N59" s="230"/>
    </row>
    <row r="62" spans="1:26" s="91" customFormat="1" ht="131.25" customHeight="1" x14ac:dyDescent="0.3">
      <c r="B62" s="103" t="s">
        <v>142</v>
      </c>
      <c r="C62" s="103" t="s">
        <v>2</v>
      </c>
      <c r="D62" s="103" t="s">
        <v>100</v>
      </c>
      <c r="E62" s="103" t="s">
        <v>99</v>
      </c>
      <c r="F62" s="103" t="s">
        <v>101</v>
      </c>
      <c r="G62" s="103" t="s">
        <v>102</v>
      </c>
      <c r="H62" s="103" t="s">
        <v>103</v>
      </c>
      <c r="I62" s="103" t="s">
        <v>104</v>
      </c>
      <c r="J62" s="103" t="s">
        <v>105</v>
      </c>
      <c r="K62" s="103" t="s">
        <v>106</v>
      </c>
      <c r="L62" s="103" t="s">
        <v>107</v>
      </c>
      <c r="M62" s="149" t="s">
        <v>108</v>
      </c>
      <c r="N62" s="149" t="s">
        <v>109</v>
      </c>
      <c r="O62" s="220" t="s">
        <v>3</v>
      </c>
      <c r="P62" s="221"/>
      <c r="Q62" s="103" t="s">
        <v>18</v>
      </c>
    </row>
    <row r="63" spans="1:26" ht="46.5" customHeight="1" x14ac:dyDescent="0.3">
      <c r="B63" s="3" t="s">
        <v>157</v>
      </c>
      <c r="C63" s="150" t="s">
        <v>156</v>
      </c>
      <c r="D63" s="146" t="s">
        <v>158</v>
      </c>
      <c r="E63" s="52">
        <v>80</v>
      </c>
      <c r="F63" s="52"/>
      <c r="G63" s="52"/>
      <c r="H63" s="52" t="s">
        <v>129</v>
      </c>
      <c r="I63" s="52"/>
      <c r="J63" s="52" t="s">
        <v>129</v>
      </c>
      <c r="K63" s="106" t="s">
        <v>129</v>
      </c>
      <c r="L63" s="106" t="s">
        <v>129</v>
      </c>
      <c r="M63" s="106" t="s">
        <v>129</v>
      </c>
      <c r="N63" s="106" t="s">
        <v>129</v>
      </c>
      <c r="O63" s="204"/>
      <c r="P63" s="205"/>
      <c r="Q63" s="106" t="s">
        <v>129</v>
      </c>
    </row>
    <row r="64" spans="1:26" ht="63" customHeight="1" x14ac:dyDescent="0.3">
      <c r="B64" s="3" t="s">
        <v>159</v>
      </c>
      <c r="C64" s="167" t="s">
        <v>160</v>
      </c>
      <c r="D64" s="146" t="s">
        <v>158</v>
      </c>
      <c r="E64" s="52">
        <v>384</v>
      </c>
      <c r="F64" s="52"/>
      <c r="G64" s="52"/>
      <c r="H64" s="52"/>
      <c r="I64" s="52" t="s">
        <v>129</v>
      </c>
      <c r="J64" s="52" t="s">
        <v>129</v>
      </c>
      <c r="K64" s="167" t="s">
        <v>129</v>
      </c>
      <c r="L64" s="167" t="s">
        <v>129</v>
      </c>
      <c r="M64" s="167" t="s">
        <v>129</v>
      </c>
      <c r="N64" s="167" t="s">
        <v>129</v>
      </c>
      <c r="O64" s="204"/>
      <c r="P64" s="205"/>
      <c r="Q64" s="106" t="s">
        <v>129</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14" t="s">
        <v>38</v>
      </c>
      <c r="C70" s="215"/>
      <c r="D70" s="215"/>
      <c r="E70" s="215"/>
      <c r="F70" s="215"/>
      <c r="G70" s="215"/>
      <c r="H70" s="215"/>
      <c r="I70" s="215"/>
      <c r="J70" s="215"/>
      <c r="K70" s="215"/>
      <c r="L70" s="215"/>
      <c r="M70" s="215"/>
      <c r="N70" s="216"/>
    </row>
    <row r="75" spans="2:17" ht="89.25" customHeight="1" x14ac:dyDescent="0.3">
      <c r="B75" s="51" t="s">
        <v>0</v>
      </c>
      <c r="C75" s="51" t="s">
        <v>39</v>
      </c>
      <c r="D75" s="51" t="s">
        <v>40</v>
      </c>
      <c r="E75" s="51" t="s">
        <v>110</v>
      </c>
      <c r="F75" s="51" t="s">
        <v>112</v>
      </c>
      <c r="G75" s="51" t="s">
        <v>113</v>
      </c>
      <c r="H75" s="51" t="s">
        <v>114</v>
      </c>
      <c r="I75" s="51" t="s">
        <v>111</v>
      </c>
      <c r="J75" s="220" t="s">
        <v>115</v>
      </c>
      <c r="K75" s="237"/>
      <c r="L75" s="221"/>
      <c r="M75" s="51" t="s">
        <v>116</v>
      </c>
      <c r="N75" s="51" t="s">
        <v>41</v>
      </c>
      <c r="O75" s="51" t="s">
        <v>42</v>
      </c>
      <c r="P75" s="220" t="s">
        <v>3</v>
      </c>
      <c r="Q75" s="221"/>
    </row>
    <row r="76" spans="2:17" ht="88.5" customHeight="1" x14ac:dyDescent="0.3">
      <c r="B76" s="77" t="s">
        <v>43</v>
      </c>
      <c r="C76" s="67">
        <v>1</v>
      </c>
      <c r="D76" s="67" t="s">
        <v>161</v>
      </c>
      <c r="E76" s="169">
        <v>1077861514</v>
      </c>
      <c r="F76" s="67" t="s">
        <v>163</v>
      </c>
      <c r="G76" s="67" t="s">
        <v>162</v>
      </c>
      <c r="H76" s="147">
        <v>41481</v>
      </c>
      <c r="I76" s="146">
        <v>137036</v>
      </c>
      <c r="J76" s="98" t="s">
        <v>217</v>
      </c>
      <c r="K76" s="146" t="s">
        <v>218</v>
      </c>
      <c r="L76" s="146" t="s">
        <v>219</v>
      </c>
      <c r="M76" s="67" t="s">
        <v>129</v>
      </c>
      <c r="N76" s="67" t="s">
        <v>129</v>
      </c>
      <c r="O76" s="67" t="s">
        <v>129</v>
      </c>
      <c r="P76" s="204"/>
      <c r="Q76" s="205"/>
    </row>
    <row r="77" spans="2:17" ht="103.5" customHeight="1" x14ac:dyDescent="0.3">
      <c r="B77" s="82" t="s">
        <v>43</v>
      </c>
      <c r="C77" s="67">
        <v>1</v>
      </c>
      <c r="D77" s="67" t="s">
        <v>167</v>
      </c>
      <c r="E77" s="169">
        <v>1075232712</v>
      </c>
      <c r="F77" s="67" t="s">
        <v>164</v>
      </c>
      <c r="G77" s="67" t="s">
        <v>162</v>
      </c>
      <c r="H77" s="147">
        <v>41544</v>
      </c>
      <c r="I77" s="146">
        <v>146605</v>
      </c>
      <c r="J77" s="168" t="s">
        <v>152</v>
      </c>
      <c r="K77" s="146" t="s">
        <v>168</v>
      </c>
      <c r="L77" s="146" t="s">
        <v>169</v>
      </c>
      <c r="M77" s="151" t="s">
        <v>129</v>
      </c>
      <c r="N77" s="67" t="s">
        <v>129</v>
      </c>
      <c r="O77" s="67" t="s">
        <v>129</v>
      </c>
      <c r="P77" s="223"/>
      <c r="Q77" s="223"/>
    </row>
    <row r="78" spans="2:17" ht="72.75" customHeight="1" x14ac:dyDescent="0.3">
      <c r="B78" s="77" t="s">
        <v>44</v>
      </c>
      <c r="C78" s="67">
        <v>1</v>
      </c>
      <c r="D78" s="151" t="s">
        <v>165</v>
      </c>
      <c r="E78" s="169">
        <v>1075225755</v>
      </c>
      <c r="F78" s="151" t="s">
        <v>164</v>
      </c>
      <c r="G78" s="151" t="s">
        <v>162</v>
      </c>
      <c r="H78" s="147">
        <v>41541</v>
      </c>
      <c r="I78" s="146">
        <v>145876</v>
      </c>
      <c r="J78" s="168" t="s">
        <v>152</v>
      </c>
      <c r="K78" s="146" t="s">
        <v>209</v>
      </c>
      <c r="L78" s="146" t="s">
        <v>166</v>
      </c>
      <c r="M78" s="151" t="s">
        <v>129</v>
      </c>
      <c r="N78" s="151" t="s">
        <v>129</v>
      </c>
      <c r="O78" s="151" t="s">
        <v>129</v>
      </c>
      <c r="P78" s="223"/>
      <c r="Q78" s="223"/>
    </row>
    <row r="79" spans="2:17" ht="58.5" customHeight="1" x14ac:dyDescent="0.3">
      <c r="B79" s="82" t="s">
        <v>44</v>
      </c>
      <c r="C79" s="67">
        <v>1</v>
      </c>
      <c r="D79" s="151" t="s">
        <v>170</v>
      </c>
      <c r="E79" s="169">
        <v>1077850127</v>
      </c>
      <c r="F79" s="151" t="s">
        <v>164</v>
      </c>
      <c r="G79" s="151" t="s">
        <v>171</v>
      </c>
      <c r="H79" s="147">
        <v>41390</v>
      </c>
      <c r="I79" s="146">
        <v>135427</v>
      </c>
      <c r="J79" s="168" t="s">
        <v>152</v>
      </c>
      <c r="K79" s="146" t="s">
        <v>172</v>
      </c>
      <c r="L79" s="146" t="s">
        <v>173</v>
      </c>
      <c r="M79" s="151" t="s">
        <v>129</v>
      </c>
      <c r="N79" s="151" t="s">
        <v>129</v>
      </c>
      <c r="O79" s="151" t="s">
        <v>129</v>
      </c>
      <c r="P79" s="223"/>
      <c r="Q79" s="223"/>
    </row>
    <row r="80" spans="2:17" ht="61.5" customHeight="1" x14ac:dyDescent="0.3">
      <c r="B80" s="82" t="s">
        <v>44</v>
      </c>
      <c r="C80" s="67">
        <v>1</v>
      </c>
      <c r="D80" s="67" t="s">
        <v>174</v>
      </c>
      <c r="E80" s="169">
        <v>1075212792</v>
      </c>
      <c r="F80" s="67" t="s">
        <v>163</v>
      </c>
      <c r="G80" s="168" t="s">
        <v>162</v>
      </c>
      <c r="H80" s="147">
        <v>40235</v>
      </c>
      <c r="I80" s="146"/>
      <c r="J80" s="67" t="s">
        <v>176</v>
      </c>
      <c r="K80" s="146" t="s">
        <v>175</v>
      </c>
      <c r="L80" s="146" t="s">
        <v>177</v>
      </c>
      <c r="M80" s="151" t="s">
        <v>129</v>
      </c>
      <c r="N80" s="67" t="s">
        <v>129</v>
      </c>
      <c r="O80" s="67" t="s">
        <v>129</v>
      </c>
      <c r="P80" s="223"/>
      <c r="Q80" s="223"/>
    </row>
    <row r="82" spans="2:17" ht="15" thickBot="1" x14ac:dyDescent="0.35"/>
    <row r="83" spans="2:17" ht="26.4" thickBot="1" x14ac:dyDescent="0.35">
      <c r="B83" s="214" t="s">
        <v>46</v>
      </c>
      <c r="C83" s="215"/>
      <c r="D83" s="215"/>
      <c r="E83" s="215"/>
      <c r="F83" s="215"/>
      <c r="G83" s="215"/>
      <c r="H83" s="215"/>
      <c r="I83" s="215"/>
      <c r="J83" s="215"/>
      <c r="K83" s="215"/>
      <c r="L83" s="215"/>
      <c r="M83" s="215"/>
      <c r="N83" s="216"/>
    </row>
    <row r="86" spans="2:17" ht="46.2" customHeight="1" x14ac:dyDescent="0.3">
      <c r="B86" s="61" t="s">
        <v>33</v>
      </c>
      <c r="C86" s="61" t="s">
        <v>47</v>
      </c>
      <c r="D86" s="220" t="s">
        <v>3</v>
      </c>
      <c r="E86" s="221"/>
    </row>
    <row r="87" spans="2:17" ht="46.95" customHeight="1" x14ac:dyDescent="0.3">
      <c r="B87" s="62" t="s">
        <v>117</v>
      </c>
      <c r="C87" s="139" t="s">
        <v>129</v>
      </c>
      <c r="D87" s="222"/>
      <c r="E87" s="222"/>
    </row>
    <row r="90" spans="2:17" ht="25.8" x14ac:dyDescent="0.3">
      <c r="B90" s="212" t="s">
        <v>64</v>
      </c>
      <c r="C90" s="213"/>
      <c r="D90" s="213"/>
      <c r="E90" s="213"/>
      <c r="F90" s="213"/>
      <c r="G90" s="213"/>
      <c r="H90" s="213"/>
      <c r="I90" s="213"/>
      <c r="J90" s="213"/>
      <c r="K90" s="213"/>
      <c r="L90" s="213"/>
      <c r="M90" s="213"/>
      <c r="N90" s="213"/>
      <c r="O90" s="213"/>
      <c r="P90" s="213"/>
    </row>
    <row r="92" spans="2:17" ht="15" thickBot="1" x14ac:dyDescent="0.35"/>
    <row r="93" spans="2:17" ht="26.4" thickBot="1" x14ac:dyDescent="0.35">
      <c r="B93" s="214" t="s">
        <v>54</v>
      </c>
      <c r="C93" s="215"/>
      <c r="D93" s="215"/>
      <c r="E93" s="215"/>
      <c r="F93" s="215"/>
      <c r="G93" s="215"/>
      <c r="H93" s="215"/>
      <c r="I93" s="215"/>
      <c r="J93" s="215"/>
      <c r="K93" s="215"/>
      <c r="L93" s="215"/>
      <c r="M93" s="215"/>
      <c r="N93" s="216"/>
    </row>
    <row r="95" spans="2:17" ht="15" thickBot="1" x14ac:dyDescent="0.35">
      <c r="M95" s="58"/>
      <c r="N95" s="58"/>
    </row>
    <row r="96" spans="2:17" s="91" customFormat="1" ht="109.5" customHeight="1" x14ac:dyDescent="0.3">
      <c r="B96" s="101" t="s">
        <v>138</v>
      </c>
      <c r="C96" s="101" t="s">
        <v>139</v>
      </c>
      <c r="D96" s="101" t="s">
        <v>140</v>
      </c>
      <c r="E96" s="101" t="s">
        <v>45</v>
      </c>
      <c r="F96" s="101" t="s">
        <v>22</v>
      </c>
      <c r="G96" s="101" t="s">
        <v>97</v>
      </c>
      <c r="H96" s="101" t="s">
        <v>17</v>
      </c>
      <c r="I96" s="101" t="s">
        <v>10</v>
      </c>
      <c r="J96" s="101" t="s">
        <v>31</v>
      </c>
      <c r="K96" s="101" t="s">
        <v>61</v>
      </c>
      <c r="L96" s="101" t="s">
        <v>20</v>
      </c>
      <c r="M96" s="87" t="s">
        <v>26</v>
      </c>
      <c r="N96" s="101" t="s">
        <v>141</v>
      </c>
      <c r="O96" s="101" t="s">
        <v>36</v>
      </c>
      <c r="P96" s="102" t="s">
        <v>11</v>
      </c>
      <c r="Q96" s="102" t="s">
        <v>19</v>
      </c>
    </row>
    <row r="97" spans="1:26" s="96" customFormat="1" ht="57.75" customHeight="1" x14ac:dyDescent="0.3">
      <c r="A97" s="42">
        <v>1</v>
      </c>
      <c r="B97" s="98" t="s">
        <v>152</v>
      </c>
      <c r="C97" s="98" t="s">
        <v>152</v>
      </c>
      <c r="D97" s="97" t="s">
        <v>153</v>
      </c>
      <c r="E97" s="142">
        <v>137</v>
      </c>
      <c r="F97" s="143" t="s">
        <v>129</v>
      </c>
      <c r="G97" s="142"/>
      <c r="H97" s="100">
        <v>40557</v>
      </c>
      <c r="I97" s="100">
        <v>40908</v>
      </c>
      <c r="J97" s="94" t="s">
        <v>130</v>
      </c>
      <c r="K97" s="157">
        <v>11.5</v>
      </c>
      <c r="L97" s="158"/>
      <c r="M97" s="144">
        <v>1173</v>
      </c>
      <c r="N97" s="132"/>
      <c r="O97" s="153">
        <v>812389619</v>
      </c>
      <c r="P97" s="23"/>
      <c r="Q97" s="133"/>
      <c r="R97" s="95"/>
      <c r="S97" s="95"/>
      <c r="T97" s="95"/>
      <c r="U97" s="95"/>
      <c r="V97" s="95"/>
      <c r="W97" s="95"/>
      <c r="X97" s="95"/>
      <c r="Y97" s="95"/>
      <c r="Z97" s="95"/>
    </row>
    <row r="98" spans="1:26" s="96" customFormat="1" ht="66" customHeight="1" x14ac:dyDescent="0.3">
      <c r="A98" s="42">
        <f>+A97+1</f>
        <v>2</v>
      </c>
      <c r="B98" s="98" t="s">
        <v>152</v>
      </c>
      <c r="C98" s="98" t="s">
        <v>152</v>
      </c>
      <c r="D98" s="97" t="s">
        <v>153</v>
      </c>
      <c r="E98" s="158">
        <v>115</v>
      </c>
      <c r="F98" s="143" t="s">
        <v>129</v>
      </c>
      <c r="G98" s="143"/>
      <c r="H98" s="100">
        <v>41297</v>
      </c>
      <c r="I98" s="100">
        <v>41639</v>
      </c>
      <c r="J98" s="94" t="s">
        <v>130</v>
      </c>
      <c r="K98" s="157">
        <v>11</v>
      </c>
      <c r="L98" s="158"/>
      <c r="M98" s="144">
        <v>1469</v>
      </c>
      <c r="N98" s="86"/>
      <c r="O98" s="154">
        <v>1025297143</v>
      </c>
      <c r="P98" s="23"/>
      <c r="Q98" s="133"/>
      <c r="R98" s="95"/>
      <c r="S98" s="95"/>
      <c r="T98" s="95"/>
      <c r="U98" s="95"/>
      <c r="V98" s="95"/>
      <c r="W98" s="95"/>
      <c r="X98" s="95"/>
      <c r="Y98" s="95"/>
      <c r="Z98" s="95"/>
    </row>
    <row r="99" spans="1:26" s="96" customFormat="1" ht="48" customHeight="1" x14ac:dyDescent="0.3">
      <c r="A99" s="42">
        <f t="shared" ref="A99" si="0">+A98+1</f>
        <v>3</v>
      </c>
      <c r="B99" s="98" t="s">
        <v>152</v>
      </c>
      <c r="C99" s="98" t="s">
        <v>152</v>
      </c>
      <c r="D99" s="97" t="s">
        <v>153</v>
      </c>
      <c r="E99" s="143">
        <v>163</v>
      </c>
      <c r="F99" s="143" t="s">
        <v>129</v>
      </c>
      <c r="G99" s="143"/>
      <c r="H99" s="100">
        <v>41659</v>
      </c>
      <c r="I99" s="100">
        <v>41973</v>
      </c>
      <c r="J99" s="94" t="s">
        <v>130</v>
      </c>
      <c r="K99" s="157"/>
      <c r="L99" s="157">
        <v>10.3</v>
      </c>
      <c r="M99" s="144">
        <v>1792</v>
      </c>
      <c r="N99" s="86"/>
      <c r="O99" s="154">
        <v>1896157802</v>
      </c>
      <c r="P99" s="23"/>
      <c r="Q99" s="133" t="s">
        <v>216</v>
      </c>
      <c r="R99" s="95"/>
      <c r="S99" s="95"/>
      <c r="T99" s="95"/>
      <c r="U99" s="95"/>
      <c r="V99" s="95"/>
      <c r="W99" s="95"/>
      <c r="X99" s="95"/>
      <c r="Y99" s="95"/>
      <c r="Z99" s="95"/>
    </row>
    <row r="100" spans="1:26" s="96" customFormat="1" x14ac:dyDescent="0.3">
      <c r="A100" s="42"/>
      <c r="B100" s="45" t="s">
        <v>16</v>
      </c>
      <c r="C100" s="98"/>
      <c r="D100" s="97"/>
      <c r="E100" s="143"/>
      <c r="F100" s="143"/>
      <c r="G100" s="143"/>
      <c r="H100" s="100"/>
      <c r="I100" s="100"/>
      <c r="J100" s="94"/>
      <c r="K100" s="99"/>
      <c r="L100" s="99"/>
      <c r="M100" s="145"/>
      <c r="N100" s="99"/>
      <c r="O100" s="156"/>
      <c r="P100" s="23"/>
      <c r="Q100" s="134"/>
    </row>
    <row r="101" spans="1:26" x14ac:dyDescent="0.3">
      <c r="B101" s="25"/>
      <c r="C101" s="25"/>
      <c r="D101" s="25"/>
      <c r="E101" s="26"/>
      <c r="F101" s="25"/>
      <c r="G101" s="25"/>
      <c r="H101" s="25"/>
      <c r="I101" s="25"/>
      <c r="J101" s="25"/>
      <c r="K101" s="25"/>
      <c r="L101" s="25"/>
      <c r="M101" s="25"/>
      <c r="N101" s="25"/>
      <c r="O101" s="25"/>
      <c r="P101" s="25"/>
    </row>
    <row r="102" spans="1:26" ht="18" x14ac:dyDescent="0.3">
      <c r="B102" s="53" t="s">
        <v>32</v>
      </c>
      <c r="C102" s="66" t="s">
        <v>178</v>
      </c>
      <c r="H102" s="27"/>
      <c r="I102" s="27"/>
      <c r="J102" s="27"/>
      <c r="K102" s="27"/>
      <c r="L102" s="27"/>
      <c r="M102" s="27"/>
      <c r="N102" s="25"/>
      <c r="O102" s="25"/>
      <c r="P102" s="25"/>
    </row>
    <row r="104" spans="1:26" ht="15" thickBot="1" x14ac:dyDescent="0.35"/>
    <row r="105" spans="1:26" ht="37.200000000000003" customHeight="1" thickBot="1" x14ac:dyDescent="0.35">
      <c r="B105" s="69" t="s">
        <v>49</v>
      </c>
      <c r="C105" s="70" t="s">
        <v>50</v>
      </c>
      <c r="D105" s="69" t="s">
        <v>51</v>
      </c>
      <c r="E105" s="70" t="s">
        <v>55</v>
      </c>
    </row>
    <row r="106" spans="1:26" ht="41.4" customHeight="1" x14ac:dyDescent="0.3">
      <c r="B106" s="60" t="s">
        <v>118</v>
      </c>
      <c r="C106" s="63">
        <v>20</v>
      </c>
      <c r="D106" s="63"/>
      <c r="E106" s="217">
        <f>+D106+D107+D108</f>
        <v>40</v>
      </c>
    </row>
    <row r="107" spans="1:26" x14ac:dyDescent="0.3">
      <c r="B107" s="60" t="s">
        <v>119</v>
      </c>
      <c r="C107" s="52">
        <v>30</v>
      </c>
      <c r="D107" s="64"/>
      <c r="E107" s="218"/>
    </row>
    <row r="108" spans="1:26" ht="15" thickBot="1" x14ac:dyDescent="0.35">
      <c r="B108" s="60" t="s">
        <v>120</v>
      </c>
      <c r="C108" s="65">
        <v>40</v>
      </c>
      <c r="D108" s="65">
        <v>40</v>
      </c>
      <c r="E108" s="219"/>
    </row>
    <row r="110" spans="1:26" ht="15" thickBot="1" x14ac:dyDescent="0.35"/>
    <row r="111" spans="1:26" ht="26.4" thickBot="1" x14ac:dyDescent="0.35">
      <c r="B111" s="214" t="s">
        <v>52</v>
      </c>
      <c r="C111" s="215"/>
      <c r="D111" s="215"/>
      <c r="E111" s="215"/>
      <c r="F111" s="215"/>
      <c r="G111" s="215"/>
      <c r="H111" s="215"/>
      <c r="I111" s="215"/>
      <c r="J111" s="215"/>
      <c r="K111" s="215"/>
      <c r="L111" s="215"/>
      <c r="M111" s="215"/>
      <c r="N111" s="216"/>
    </row>
    <row r="113" spans="2:17" ht="76.5" customHeight="1" x14ac:dyDescent="0.3">
      <c r="B113" s="51" t="s">
        <v>0</v>
      </c>
      <c r="C113" s="51" t="s">
        <v>39</v>
      </c>
      <c r="D113" s="51" t="s">
        <v>40</v>
      </c>
      <c r="E113" s="51" t="s">
        <v>110</v>
      </c>
      <c r="F113" s="51" t="s">
        <v>112</v>
      </c>
      <c r="G113" s="51" t="s">
        <v>113</v>
      </c>
      <c r="H113" s="51" t="s">
        <v>114</v>
      </c>
      <c r="I113" s="51" t="s">
        <v>111</v>
      </c>
      <c r="J113" s="220" t="s">
        <v>115</v>
      </c>
      <c r="K113" s="237"/>
      <c r="L113" s="221"/>
      <c r="M113" s="51" t="s">
        <v>116</v>
      </c>
      <c r="N113" s="51" t="s">
        <v>41</v>
      </c>
      <c r="O113" s="51" t="s">
        <v>42</v>
      </c>
      <c r="P113" s="220" t="s">
        <v>3</v>
      </c>
      <c r="Q113" s="221"/>
    </row>
    <row r="114" spans="2:17" s="152" customFormat="1" ht="83.25" customHeight="1" x14ac:dyDescent="0.3">
      <c r="B114" s="148" t="s">
        <v>123</v>
      </c>
      <c r="C114" s="148">
        <v>1</v>
      </c>
      <c r="D114" s="148" t="s">
        <v>179</v>
      </c>
      <c r="E114" s="169">
        <v>80088715</v>
      </c>
      <c r="F114" s="148" t="s">
        <v>164</v>
      </c>
      <c r="G114" s="147" t="s">
        <v>180</v>
      </c>
      <c r="H114" s="147">
        <v>38842</v>
      </c>
      <c r="I114" s="146">
        <v>129457</v>
      </c>
      <c r="J114" s="98" t="s">
        <v>183</v>
      </c>
      <c r="K114" s="146" t="s">
        <v>181</v>
      </c>
      <c r="L114" s="146" t="s">
        <v>182</v>
      </c>
      <c r="M114" s="148" t="s">
        <v>129</v>
      </c>
      <c r="N114" s="148" t="s">
        <v>129</v>
      </c>
      <c r="O114" s="148" t="s">
        <v>129</v>
      </c>
      <c r="P114" s="223"/>
      <c r="Q114" s="223"/>
    </row>
    <row r="115" spans="2:17" s="152" customFormat="1" ht="129.75" customHeight="1" x14ac:dyDescent="0.3">
      <c r="B115" s="148" t="s">
        <v>124</v>
      </c>
      <c r="C115" s="148">
        <v>1</v>
      </c>
      <c r="D115" s="148" t="s">
        <v>184</v>
      </c>
      <c r="E115" s="169">
        <v>26401246</v>
      </c>
      <c r="F115" s="148" t="s">
        <v>185</v>
      </c>
      <c r="G115" s="148" t="s">
        <v>162</v>
      </c>
      <c r="H115" s="147">
        <v>39260</v>
      </c>
      <c r="I115" s="146"/>
      <c r="J115" s="146" t="s">
        <v>186</v>
      </c>
      <c r="K115" s="151" t="s">
        <v>187</v>
      </c>
      <c r="L115" s="146" t="s">
        <v>188</v>
      </c>
      <c r="M115" s="148" t="s">
        <v>129</v>
      </c>
      <c r="N115" s="148" t="s">
        <v>129</v>
      </c>
      <c r="O115" s="148" t="s">
        <v>129</v>
      </c>
      <c r="P115" s="204"/>
      <c r="Q115" s="205"/>
    </row>
    <row r="116" spans="2:17" s="152" customFormat="1" ht="102" customHeight="1" x14ac:dyDescent="0.3">
      <c r="B116" s="148" t="s">
        <v>125</v>
      </c>
      <c r="C116" s="148">
        <v>1</v>
      </c>
      <c r="D116" s="148" t="s">
        <v>189</v>
      </c>
      <c r="E116" s="169">
        <v>12129786</v>
      </c>
      <c r="F116" s="148" t="s">
        <v>191</v>
      </c>
      <c r="G116" s="148" t="s">
        <v>190</v>
      </c>
      <c r="H116" s="147">
        <v>37309</v>
      </c>
      <c r="I116" s="146"/>
      <c r="J116" s="148" t="s">
        <v>193</v>
      </c>
      <c r="K116" s="146" t="s">
        <v>192</v>
      </c>
      <c r="L116" s="146" t="s">
        <v>194</v>
      </c>
      <c r="M116" s="148" t="s">
        <v>129</v>
      </c>
      <c r="N116" s="148" t="s">
        <v>129</v>
      </c>
      <c r="O116" s="148" t="s">
        <v>129</v>
      </c>
      <c r="P116" s="223"/>
      <c r="Q116" s="223"/>
    </row>
    <row r="119" spans="2:17" ht="15" thickBot="1" x14ac:dyDescent="0.35"/>
    <row r="120" spans="2:17" ht="54" customHeight="1" x14ac:dyDescent="0.3">
      <c r="B120" s="68" t="s">
        <v>33</v>
      </c>
      <c r="C120" s="68" t="s">
        <v>49</v>
      </c>
      <c r="D120" s="51" t="s">
        <v>50</v>
      </c>
      <c r="E120" s="68" t="s">
        <v>51</v>
      </c>
      <c r="F120" s="70" t="s">
        <v>56</v>
      </c>
      <c r="G120" s="80"/>
    </row>
    <row r="121" spans="2:17" ht="102" customHeight="1" x14ac:dyDescent="0.3">
      <c r="B121" s="206" t="s">
        <v>53</v>
      </c>
      <c r="C121" s="138" t="s">
        <v>151</v>
      </c>
      <c r="D121" s="64">
        <v>25</v>
      </c>
      <c r="E121" s="64">
        <v>25</v>
      </c>
      <c r="F121" s="207">
        <f>+E121+E122+E123</f>
        <v>60</v>
      </c>
      <c r="G121" s="81"/>
    </row>
    <row r="122" spans="2:17" ht="97.5" customHeight="1" x14ac:dyDescent="0.3">
      <c r="B122" s="206"/>
      <c r="C122" s="138" t="s">
        <v>121</v>
      </c>
      <c r="D122" s="67">
        <v>25</v>
      </c>
      <c r="E122" s="64">
        <v>25</v>
      </c>
      <c r="F122" s="208"/>
      <c r="G122" s="81"/>
    </row>
    <row r="123" spans="2:17" ht="71.25" customHeight="1" x14ac:dyDescent="0.3">
      <c r="B123" s="206"/>
      <c r="C123" s="138" t="s">
        <v>122</v>
      </c>
      <c r="D123" s="64">
        <v>10</v>
      </c>
      <c r="E123" s="64">
        <v>10</v>
      </c>
      <c r="F123" s="209"/>
      <c r="G123" s="81"/>
    </row>
    <row r="124" spans="2:17" x14ac:dyDescent="0.3">
      <c r="C124"/>
    </row>
    <row r="127" spans="2:17" x14ac:dyDescent="0.3">
      <c r="B127" s="59" t="s">
        <v>57</v>
      </c>
    </row>
    <row r="130" spans="2:5" x14ac:dyDescent="0.3">
      <c r="B130" s="71" t="s">
        <v>33</v>
      </c>
      <c r="C130" s="71" t="s">
        <v>58</v>
      </c>
      <c r="D130" s="68" t="s">
        <v>51</v>
      </c>
      <c r="E130" s="68" t="s">
        <v>16</v>
      </c>
    </row>
    <row r="131" spans="2:5" ht="27.6" x14ac:dyDescent="0.3">
      <c r="B131" s="2" t="s">
        <v>59</v>
      </c>
      <c r="C131" s="4">
        <v>40</v>
      </c>
      <c r="D131" s="64">
        <f>+E106</f>
        <v>40</v>
      </c>
      <c r="E131" s="210">
        <f>+D131+D132</f>
        <v>100</v>
      </c>
    </row>
    <row r="132" spans="2:5" ht="41.4" x14ac:dyDescent="0.3">
      <c r="B132" s="2" t="s">
        <v>60</v>
      </c>
      <c r="C132" s="4">
        <v>60</v>
      </c>
      <c r="D132" s="64">
        <f>+F121</f>
        <v>60</v>
      </c>
      <c r="E132" s="211"/>
    </row>
  </sheetData>
  <mergeCells count="42">
    <mergeCell ref="P115:Q115"/>
    <mergeCell ref="J113:L113"/>
    <mergeCell ref="P113:Q113"/>
    <mergeCell ref="P114:Q114"/>
    <mergeCell ref="P116:Q116"/>
    <mergeCell ref="J75:L75"/>
    <mergeCell ref="P76:Q76"/>
    <mergeCell ref="P78:Q78"/>
    <mergeCell ref="P79:Q79"/>
    <mergeCell ref="P77:Q77"/>
    <mergeCell ref="P80:Q80"/>
    <mergeCell ref="O64:P64"/>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B121:B123"/>
    <mergeCell ref="F121:F123"/>
    <mergeCell ref="E131:E132"/>
    <mergeCell ref="B2:P2"/>
    <mergeCell ref="B90:P90"/>
    <mergeCell ref="B111:N111"/>
    <mergeCell ref="E106:E108"/>
    <mergeCell ref="B83:N83"/>
    <mergeCell ref="D86:E86"/>
    <mergeCell ref="D87:E87"/>
    <mergeCell ref="B93:N93"/>
    <mergeCell ref="P75:Q75"/>
    <mergeCell ref="B70:N70"/>
    <mergeCell ref="E40:E41"/>
    <mergeCell ref="O62:P62"/>
  </mergeCells>
  <dataValidations count="2">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zoomScale="70" zoomScaleNormal="70" workbookViewId="0">
      <selection activeCell="D35" sqref="D35"/>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9.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12" t="s">
        <v>63</v>
      </c>
      <c r="C2" s="213"/>
      <c r="D2" s="213"/>
      <c r="E2" s="213"/>
      <c r="F2" s="213"/>
      <c r="G2" s="213"/>
      <c r="H2" s="213"/>
      <c r="I2" s="213"/>
      <c r="J2" s="213"/>
      <c r="K2" s="213"/>
      <c r="L2" s="213"/>
      <c r="M2" s="213"/>
      <c r="N2" s="213"/>
      <c r="O2" s="213"/>
      <c r="P2" s="213"/>
    </row>
    <row r="4" spans="2:16" ht="25.8" x14ac:dyDescent="0.3">
      <c r="B4" s="212" t="s">
        <v>48</v>
      </c>
      <c r="C4" s="213"/>
      <c r="D4" s="213"/>
      <c r="E4" s="213"/>
      <c r="F4" s="213"/>
      <c r="G4" s="213"/>
      <c r="H4" s="213"/>
      <c r="I4" s="213"/>
      <c r="J4" s="213"/>
      <c r="K4" s="213"/>
      <c r="L4" s="213"/>
      <c r="M4" s="213"/>
      <c r="N4" s="213"/>
      <c r="O4" s="213"/>
      <c r="P4" s="213"/>
    </row>
    <row r="5" spans="2:16" ht="15" thickBot="1" x14ac:dyDescent="0.35"/>
    <row r="6" spans="2:16" ht="21.6" thickBot="1" x14ac:dyDescent="0.35">
      <c r="B6" s="8" t="s">
        <v>4</v>
      </c>
      <c r="C6" s="226" t="s">
        <v>152</v>
      </c>
      <c r="D6" s="226"/>
      <c r="E6" s="226"/>
      <c r="F6" s="226"/>
      <c r="G6" s="226"/>
      <c r="H6" s="226"/>
      <c r="I6" s="226"/>
      <c r="J6" s="226"/>
      <c r="K6" s="226"/>
      <c r="L6" s="226"/>
      <c r="M6" s="226"/>
      <c r="N6" s="227"/>
    </row>
    <row r="7" spans="2:16" ht="16.2" thickBot="1" x14ac:dyDescent="0.35">
      <c r="B7" s="9" t="s">
        <v>5</v>
      </c>
      <c r="C7" s="226"/>
      <c r="D7" s="226"/>
      <c r="E7" s="226"/>
      <c r="F7" s="226"/>
      <c r="G7" s="226"/>
      <c r="H7" s="226"/>
      <c r="I7" s="226"/>
      <c r="J7" s="226"/>
      <c r="K7" s="226"/>
      <c r="L7" s="226"/>
      <c r="M7" s="226"/>
      <c r="N7" s="227"/>
    </row>
    <row r="8" spans="2:16" ht="16.2" thickBot="1" x14ac:dyDescent="0.35">
      <c r="B8" s="9" t="s">
        <v>6</v>
      </c>
      <c r="C8" s="226"/>
      <c r="D8" s="226"/>
      <c r="E8" s="226"/>
      <c r="F8" s="226"/>
      <c r="G8" s="226"/>
      <c r="H8" s="226"/>
      <c r="I8" s="226"/>
      <c r="J8" s="226"/>
      <c r="K8" s="226"/>
      <c r="L8" s="226"/>
      <c r="M8" s="226"/>
      <c r="N8" s="227"/>
    </row>
    <row r="9" spans="2:16" ht="16.2" thickBot="1" x14ac:dyDescent="0.35">
      <c r="B9" s="9" t="s">
        <v>7</v>
      </c>
      <c r="C9" s="226"/>
      <c r="D9" s="226"/>
      <c r="E9" s="226"/>
      <c r="F9" s="226"/>
      <c r="G9" s="226"/>
      <c r="H9" s="226"/>
      <c r="I9" s="226"/>
      <c r="J9" s="226"/>
      <c r="K9" s="226"/>
      <c r="L9" s="226"/>
      <c r="M9" s="226"/>
      <c r="N9" s="227"/>
    </row>
    <row r="10" spans="2:16" ht="16.2" thickBot="1" x14ac:dyDescent="0.35">
      <c r="B10" s="9" t="s">
        <v>8</v>
      </c>
      <c r="C10" s="228">
        <v>7</v>
      </c>
      <c r="D10" s="228"/>
      <c r="E10" s="229"/>
      <c r="F10" s="29"/>
      <c r="G10" s="29"/>
      <c r="H10" s="29"/>
      <c r="I10" s="29"/>
      <c r="J10" s="29"/>
      <c r="K10" s="29"/>
      <c r="L10" s="29"/>
      <c r="M10" s="29"/>
      <c r="N10" s="30"/>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91"/>
      <c r="J12" s="91"/>
      <c r="K12" s="91"/>
      <c r="L12" s="91"/>
      <c r="M12" s="91"/>
      <c r="N12" s="16"/>
    </row>
    <row r="13" spans="2:16" x14ac:dyDescent="0.3">
      <c r="I13" s="91"/>
      <c r="J13" s="91"/>
      <c r="K13" s="91"/>
      <c r="L13" s="91"/>
      <c r="M13" s="91"/>
      <c r="N13" s="92"/>
    </row>
    <row r="14" spans="2:16" x14ac:dyDescent="0.3">
      <c r="B14" s="232" t="s">
        <v>95</v>
      </c>
      <c r="C14" s="232"/>
      <c r="D14" s="162" t="s">
        <v>12</v>
      </c>
      <c r="E14" s="162" t="s">
        <v>13</v>
      </c>
      <c r="F14" s="162" t="s">
        <v>29</v>
      </c>
      <c r="G14" s="78"/>
      <c r="I14" s="33"/>
      <c r="J14" s="33"/>
      <c r="K14" s="33"/>
      <c r="L14" s="33"/>
      <c r="M14" s="33"/>
      <c r="N14" s="92"/>
    </row>
    <row r="15" spans="2:16" x14ac:dyDescent="0.3">
      <c r="B15" s="232"/>
      <c r="C15" s="232"/>
      <c r="D15" s="162">
        <v>7</v>
      </c>
      <c r="E15" s="31">
        <v>887877787</v>
      </c>
      <c r="F15" s="140">
        <v>407</v>
      </c>
      <c r="G15" s="79"/>
      <c r="I15" s="34"/>
      <c r="J15" s="34"/>
      <c r="K15" s="34"/>
      <c r="L15" s="34"/>
      <c r="M15" s="34"/>
      <c r="N15" s="92"/>
    </row>
    <row r="16" spans="2:16" x14ac:dyDescent="0.3">
      <c r="B16" s="232"/>
      <c r="C16" s="232"/>
      <c r="D16" s="162"/>
      <c r="E16" s="31"/>
      <c r="F16" s="31"/>
      <c r="G16" s="79"/>
      <c r="I16" s="34"/>
      <c r="J16" s="34"/>
      <c r="K16" s="34"/>
      <c r="L16" s="34"/>
      <c r="M16" s="34"/>
      <c r="N16" s="92"/>
    </row>
    <row r="17" spans="1:14" x14ac:dyDescent="0.3">
      <c r="B17" s="232"/>
      <c r="C17" s="232"/>
      <c r="D17" s="162"/>
      <c r="E17" s="31"/>
      <c r="F17" s="31"/>
      <c r="G17" s="79"/>
      <c r="I17" s="34"/>
      <c r="J17" s="34"/>
      <c r="K17" s="34"/>
      <c r="L17" s="34"/>
      <c r="M17" s="34"/>
      <c r="N17" s="92"/>
    </row>
    <row r="18" spans="1:14" x14ac:dyDescent="0.3">
      <c r="B18" s="232"/>
      <c r="C18" s="232"/>
      <c r="D18" s="162"/>
      <c r="E18" s="32"/>
      <c r="F18" s="31"/>
      <c r="G18" s="79"/>
      <c r="H18" s="19"/>
      <c r="I18" s="34"/>
      <c r="J18" s="34"/>
      <c r="K18" s="34"/>
      <c r="L18" s="34"/>
      <c r="M18" s="34"/>
      <c r="N18" s="17"/>
    </row>
    <row r="19" spans="1:14" x14ac:dyDescent="0.3">
      <c r="B19" s="232"/>
      <c r="C19" s="232"/>
      <c r="D19" s="162"/>
      <c r="E19" s="32"/>
      <c r="F19" s="31"/>
      <c r="G19" s="79"/>
      <c r="H19" s="19"/>
      <c r="I19" s="36"/>
      <c r="J19" s="36"/>
      <c r="K19" s="36"/>
      <c r="L19" s="36"/>
      <c r="M19" s="36"/>
      <c r="N19" s="17"/>
    </row>
    <row r="20" spans="1:14" x14ac:dyDescent="0.3">
      <c r="B20" s="232"/>
      <c r="C20" s="232"/>
      <c r="D20" s="162"/>
      <c r="E20" s="32"/>
      <c r="F20" s="31"/>
      <c r="G20" s="79"/>
      <c r="H20" s="19"/>
      <c r="I20" s="91"/>
      <c r="J20" s="91"/>
      <c r="K20" s="91"/>
      <c r="L20" s="91"/>
      <c r="M20" s="91"/>
      <c r="N20" s="17"/>
    </row>
    <row r="21" spans="1:14" x14ac:dyDescent="0.3">
      <c r="B21" s="232"/>
      <c r="C21" s="232"/>
      <c r="D21" s="162"/>
      <c r="E21" s="32"/>
      <c r="F21" s="31"/>
      <c r="G21" s="79"/>
      <c r="H21" s="19"/>
      <c r="I21" s="91"/>
      <c r="J21" s="91"/>
      <c r="K21" s="91"/>
      <c r="L21" s="91"/>
      <c r="M21" s="91"/>
      <c r="N21" s="17"/>
    </row>
    <row r="22" spans="1:14" ht="15" thickBot="1" x14ac:dyDescent="0.35">
      <c r="B22" s="224" t="s">
        <v>14</v>
      </c>
      <c r="C22" s="225"/>
      <c r="D22" s="162">
        <f>SUM(D15:D21)</f>
        <v>7</v>
      </c>
      <c r="E22" s="57">
        <f>SUM(E15:E21)</f>
        <v>887877787</v>
      </c>
      <c r="F22" s="141">
        <f>SUM(F15)</f>
        <v>407</v>
      </c>
      <c r="G22" s="79"/>
      <c r="H22" s="19"/>
      <c r="I22" s="91"/>
      <c r="J22" s="91"/>
      <c r="K22" s="91"/>
      <c r="L22" s="91"/>
      <c r="M22" s="91"/>
      <c r="N22" s="17"/>
    </row>
    <row r="23" spans="1:14" ht="29.4" thickBot="1" x14ac:dyDescent="0.35">
      <c r="A23" s="38"/>
      <c r="B23" s="48" t="s">
        <v>15</v>
      </c>
      <c r="C23" s="48" t="s">
        <v>96</v>
      </c>
      <c r="E23" s="33"/>
      <c r="F23" s="33"/>
      <c r="G23" s="33"/>
      <c r="H23" s="33"/>
      <c r="I23" s="7"/>
      <c r="J23" s="7"/>
      <c r="K23" s="7"/>
      <c r="L23" s="7"/>
      <c r="M23" s="7"/>
    </row>
    <row r="24" spans="1:14" ht="15" thickBot="1" x14ac:dyDescent="0.35">
      <c r="A24" s="39">
        <v>1</v>
      </c>
      <c r="C24" s="41">
        <v>325</v>
      </c>
      <c r="D24" s="37"/>
      <c r="E24" s="40">
        <f>E22</f>
        <v>887877787</v>
      </c>
      <c r="F24" s="35"/>
      <c r="G24" s="35"/>
      <c r="H24" s="35"/>
      <c r="I24" s="20"/>
      <c r="J24" s="20"/>
      <c r="K24" s="20"/>
      <c r="L24" s="20"/>
      <c r="M24" s="20"/>
    </row>
    <row r="25" spans="1:14" x14ac:dyDescent="0.3">
      <c r="A25" s="83"/>
      <c r="C25" s="84"/>
      <c r="D25" s="34"/>
      <c r="E25" s="85"/>
      <c r="F25" s="35"/>
      <c r="G25" s="35"/>
      <c r="H25" s="35"/>
      <c r="I25" s="20"/>
      <c r="J25" s="20"/>
      <c r="K25" s="20"/>
      <c r="L25" s="20"/>
      <c r="M25" s="20"/>
    </row>
    <row r="26" spans="1:14" x14ac:dyDescent="0.3">
      <c r="A26" s="83"/>
      <c r="C26" s="84"/>
      <c r="D26" s="34"/>
      <c r="E26" s="85"/>
      <c r="F26" s="35"/>
      <c r="G26" s="35"/>
      <c r="H26" s="35"/>
      <c r="I26" s="20"/>
      <c r="J26" s="20"/>
      <c r="K26" s="20"/>
      <c r="L26" s="20"/>
      <c r="M26" s="20"/>
    </row>
    <row r="27" spans="1:14" x14ac:dyDescent="0.3">
      <c r="A27" s="83"/>
      <c r="B27" s="105" t="s">
        <v>128</v>
      </c>
      <c r="C27" s="88"/>
      <c r="D27" s="88"/>
      <c r="E27" s="88"/>
      <c r="F27" s="88"/>
      <c r="G27" s="88"/>
      <c r="H27" s="88"/>
      <c r="I27" s="91"/>
      <c r="J27" s="91"/>
      <c r="K27" s="91"/>
      <c r="L27" s="91"/>
      <c r="M27" s="91"/>
      <c r="N27" s="92"/>
    </row>
    <row r="28" spans="1:14" x14ac:dyDescent="0.3">
      <c r="A28" s="83"/>
      <c r="B28" s="88"/>
      <c r="C28" s="88"/>
      <c r="D28" s="88"/>
      <c r="E28" s="88"/>
      <c r="F28" s="88"/>
      <c r="G28" s="88"/>
      <c r="H28" s="88"/>
      <c r="I28" s="91"/>
      <c r="J28" s="91"/>
      <c r="K28" s="91"/>
      <c r="L28" s="91"/>
      <c r="M28" s="91"/>
      <c r="N28" s="92"/>
    </row>
    <row r="29" spans="1:14" x14ac:dyDescent="0.3">
      <c r="A29" s="83"/>
      <c r="B29" s="108" t="s">
        <v>33</v>
      </c>
      <c r="C29" s="108" t="s">
        <v>129</v>
      </c>
      <c r="D29" s="108" t="s">
        <v>130</v>
      </c>
      <c r="E29" s="88"/>
      <c r="F29" s="88"/>
      <c r="G29" s="88"/>
      <c r="H29" s="88"/>
      <c r="I29" s="91"/>
      <c r="J29" s="91"/>
      <c r="K29" s="91"/>
      <c r="L29" s="91"/>
      <c r="M29" s="91"/>
      <c r="N29" s="92"/>
    </row>
    <row r="30" spans="1:14" x14ac:dyDescent="0.3">
      <c r="A30" s="83"/>
      <c r="B30" s="104" t="s">
        <v>131</v>
      </c>
      <c r="C30" s="165"/>
      <c r="D30" s="165" t="s">
        <v>154</v>
      </c>
      <c r="E30" s="88"/>
      <c r="F30" s="88"/>
      <c r="G30" s="88"/>
      <c r="H30" s="88"/>
      <c r="I30" s="91"/>
      <c r="J30" s="91"/>
      <c r="K30" s="91"/>
      <c r="L30" s="91"/>
      <c r="M30" s="91"/>
      <c r="N30" s="92"/>
    </row>
    <row r="31" spans="1:14" x14ac:dyDescent="0.3">
      <c r="A31" s="83"/>
      <c r="B31" s="104" t="s">
        <v>132</v>
      </c>
      <c r="C31" s="165" t="s">
        <v>154</v>
      </c>
      <c r="D31" s="165"/>
      <c r="E31" s="88"/>
      <c r="F31" s="88"/>
      <c r="G31" s="88"/>
      <c r="H31" s="88"/>
      <c r="I31" s="91"/>
      <c r="J31" s="91"/>
      <c r="K31" s="91"/>
      <c r="L31" s="91"/>
      <c r="M31" s="91"/>
      <c r="N31" s="92"/>
    </row>
    <row r="32" spans="1:14" x14ac:dyDescent="0.3">
      <c r="A32" s="83"/>
      <c r="B32" s="104" t="s">
        <v>133</v>
      </c>
      <c r="C32" s="165" t="s">
        <v>154</v>
      </c>
      <c r="D32" s="165"/>
      <c r="E32" s="88"/>
      <c r="F32" s="88"/>
      <c r="G32" s="88"/>
      <c r="H32" s="88"/>
      <c r="I32" s="91"/>
      <c r="J32" s="91"/>
      <c r="K32" s="91"/>
      <c r="L32" s="91"/>
      <c r="M32" s="91"/>
      <c r="N32" s="92"/>
    </row>
    <row r="33" spans="1:17" x14ac:dyDescent="0.3">
      <c r="A33" s="83"/>
      <c r="B33" s="104" t="s">
        <v>134</v>
      </c>
      <c r="C33" s="165" t="s">
        <v>154</v>
      </c>
      <c r="D33" s="165"/>
      <c r="E33" s="88"/>
      <c r="F33" s="88"/>
      <c r="G33" s="88"/>
      <c r="H33" s="88"/>
      <c r="I33" s="91"/>
      <c r="J33" s="91"/>
      <c r="K33" s="91"/>
      <c r="L33" s="91"/>
      <c r="M33" s="91"/>
      <c r="N33" s="92"/>
    </row>
    <row r="34" spans="1:17" x14ac:dyDescent="0.3">
      <c r="A34" s="83"/>
      <c r="B34" s="88"/>
      <c r="C34" s="88"/>
      <c r="D34" s="155"/>
      <c r="E34" s="88"/>
      <c r="F34" s="88"/>
      <c r="G34" s="88"/>
      <c r="H34" s="88"/>
      <c r="I34" s="91"/>
      <c r="J34" s="91"/>
      <c r="K34" s="91"/>
      <c r="L34" s="91"/>
      <c r="M34" s="91"/>
      <c r="N34" s="92"/>
    </row>
    <row r="35" spans="1:17" x14ac:dyDescent="0.3">
      <c r="A35" s="83"/>
      <c r="B35" s="88"/>
      <c r="C35" s="88"/>
      <c r="D35" s="88"/>
      <c r="E35" s="88"/>
      <c r="F35" s="88"/>
      <c r="G35" s="88"/>
      <c r="H35" s="88"/>
      <c r="I35" s="91"/>
      <c r="J35" s="91"/>
      <c r="K35" s="91"/>
      <c r="L35" s="91"/>
      <c r="M35" s="91"/>
      <c r="N35" s="92"/>
    </row>
    <row r="36" spans="1:17" x14ac:dyDescent="0.3">
      <c r="A36" s="83"/>
      <c r="B36" s="105" t="s">
        <v>135</v>
      </c>
      <c r="C36" s="88"/>
      <c r="D36" s="88"/>
      <c r="E36" s="88"/>
      <c r="F36" s="88"/>
      <c r="G36" s="88"/>
      <c r="H36" s="88"/>
      <c r="I36" s="91"/>
      <c r="J36" s="91"/>
      <c r="K36" s="91"/>
      <c r="L36" s="91"/>
      <c r="M36" s="91"/>
      <c r="N36" s="92"/>
    </row>
    <row r="37" spans="1:17" x14ac:dyDescent="0.3">
      <c r="A37" s="83"/>
      <c r="B37" s="88"/>
      <c r="C37" s="88"/>
      <c r="D37" s="88"/>
      <c r="E37" s="88"/>
      <c r="F37" s="88"/>
      <c r="G37" s="88"/>
      <c r="H37" s="88"/>
      <c r="I37" s="91"/>
      <c r="J37" s="91"/>
      <c r="K37" s="91"/>
      <c r="L37" s="91"/>
      <c r="M37" s="91"/>
      <c r="N37" s="92"/>
    </row>
    <row r="38" spans="1:17" x14ac:dyDescent="0.3">
      <c r="A38" s="83"/>
      <c r="B38" s="88"/>
      <c r="C38" s="88"/>
      <c r="D38" s="88"/>
      <c r="E38" s="88"/>
      <c r="F38" s="88"/>
      <c r="G38" s="88"/>
      <c r="H38" s="88"/>
      <c r="I38" s="91"/>
      <c r="J38" s="91"/>
      <c r="K38" s="91"/>
      <c r="L38" s="91"/>
      <c r="M38" s="91"/>
      <c r="N38" s="92"/>
    </row>
    <row r="39" spans="1:17" x14ac:dyDescent="0.3">
      <c r="A39" s="83"/>
      <c r="B39" s="108" t="s">
        <v>33</v>
      </c>
      <c r="C39" s="108" t="s">
        <v>58</v>
      </c>
      <c r="D39" s="107" t="s">
        <v>51</v>
      </c>
      <c r="E39" s="107" t="s">
        <v>16</v>
      </c>
      <c r="F39" s="88"/>
      <c r="G39" s="88"/>
      <c r="H39" s="88"/>
      <c r="I39" s="91"/>
      <c r="J39" s="91"/>
      <c r="K39" s="91"/>
      <c r="L39" s="91"/>
      <c r="M39" s="91"/>
      <c r="N39" s="92"/>
    </row>
    <row r="40" spans="1:17" ht="27.6" x14ac:dyDescent="0.3">
      <c r="A40" s="83"/>
      <c r="B40" s="89" t="s">
        <v>136</v>
      </c>
      <c r="C40" s="90">
        <v>40</v>
      </c>
      <c r="D40" s="165">
        <v>0</v>
      </c>
      <c r="E40" s="210">
        <f>+D40+D41</f>
        <v>60</v>
      </c>
      <c r="F40" s="88"/>
      <c r="G40" s="88"/>
      <c r="H40" s="88"/>
      <c r="I40" s="91"/>
      <c r="J40" s="91"/>
      <c r="K40" s="91"/>
      <c r="L40" s="91"/>
      <c r="M40" s="91"/>
      <c r="N40" s="92"/>
    </row>
    <row r="41" spans="1:17" ht="41.4" x14ac:dyDescent="0.3">
      <c r="A41" s="83"/>
      <c r="B41" s="89" t="s">
        <v>137</v>
      </c>
      <c r="C41" s="90">
        <v>60</v>
      </c>
      <c r="D41" s="165">
        <v>60</v>
      </c>
      <c r="E41" s="211"/>
      <c r="F41" s="88"/>
      <c r="G41" s="88"/>
      <c r="H41" s="88"/>
      <c r="I41" s="91"/>
      <c r="J41" s="91"/>
      <c r="K41" s="91"/>
      <c r="L41" s="91"/>
      <c r="M41" s="91"/>
      <c r="N41" s="92"/>
    </row>
    <row r="42" spans="1:17" x14ac:dyDescent="0.3">
      <c r="A42" s="83"/>
      <c r="C42" s="84"/>
      <c r="D42" s="34"/>
      <c r="E42" s="85"/>
      <c r="F42" s="35"/>
      <c r="G42" s="35"/>
      <c r="H42" s="35"/>
      <c r="I42" s="20"/>
      <c r="J42" s="20"/>
      <c r="K42" s="20"/>
      <c r="L42" s="20"/>
      <c r="M42" s="20"/>
    </row>
    <row r="43" spans="1:17" x14ac:dyDescent="0.3">
      <c r="A43" s="83"/>
      <c r="C43" s="84"/>
      <c r="D43" s="34"/>
      <c r="E43" s="85"/>
      <c r="F43" s="35"/>
      <c r="G43" s="35"/>
      <c r="H43" s="35"/>
      <c r="I43" s="20"/>
      <c r="J43" s="20"/>
      <c r="K43" s="20"/>
      <c r="L43" s="20"/>
      <c r="M43" s="20"/>
    </row>
    <row r="44" spans="1:17" x14ac:dyDescent="0.3">
      <c r="A44" s="83"/>
      <c r="C44" s="84"/>
      <c r="D44" s="34"/>
      <c r="E44" s="85"/>
      <c r="F44" s="35"/>
      <c r="G44" s="35"/>
      <c r="H44" s="35"/>
      <c r="I44" s="20"/>
      <c r="J44" s="20"/>
      <c r="K44" s="20"/>
      <c r="L44" s="20"/>
      <c r="M44" s="20"/>
    </row>
    <row r="45" spans="1:17" ht="15" thickBot="1" x14ac:dyDescent="0.35">
      <c r="M45" s="234" t="s">
        <v>35</v>
      </c>
      <c r="N45" s="234"/>
    </row>
    <row r="46" spans="1:17" x14ac:dyDescent="0.3">
      <c r="B46" s="105" t="s">
        <v>30</v>
      </c>
      <c r="M46" s="58"/>
      <c r="N46" s="58"/>
    </row>
    <row r="47" spans="1:17" ht="15" thickBot="1" x14ac:dyDescent="0.35">
      <c r="M47" s="58"/>
      <c r="N47" s="58"/>
    </row>
    <row r="48" spans="1:17" s="91" customFormat="1" ht="57.6" x14ac:dyDescent="0.3">
      <c r="B48" s="101" t="s">
        <v>138</v>
      </c>
      <c r="C48" s="101" t="s">
        <v>139</v>
      </c>
      <c r="D48" s="101" t="s">
        <v>140</v>
      </c>
      <c r="E48" s="101" t="s">
        <v>45</v>
      </c>
      <c r="F48" s="101" t="s">
        <v>22</v>
      </c>
      <c r="G48" s="101" t="s">
        <v>97</v>
      </c>
      <c r="H48" s="101" t="s">
        <v>17</v>
      </c>
      <c r="I48" s="101" t="s">
        <v>10</v>
      </c>
      <c r="J48" s="101" t="s">
        <v>31</v>
      </c>
      <c r="K48" s="101" t="s">
        <v>61</v>
      </c>
      <c r="L48" s="101" t="s">
        <v>20</v>
      </c>
      <c r="M48" s="87" t="s">
        <v>26</v>
      </c>
      <c r="N48" s="101" t="s">
        <v>141</v>
      </c>
      <c r="O48" s="101" t="s">
        <v>36</v>
      </c>
      <c r="P48" s="102" t="s">
        <v>11</v>
      </c>
      <c r="Q48" s="102" t="s">
        <v>19</v>
      </c>
    </row>
    <row r="49" spans="1:26" s="96" customFormat="1" ht="156.75" customHeight="1" x14ac:dyDescent="0.3">
      <c r="A49" s="42">
        <v>1</v>
      </c>
      <c r="B49" s="98" t="s">
        <v>152</v>
      </c>
      <c r="C49" s="98" t="s">
        <v>152</v>
      </c>
      <c r="D49" s="97" t="s">
        <v>153</v>
      </c>
      <c r="E49" s="142">
        <v>137</v>
      </c>
      <c r="F49" s="143" t="s">
        <v>129</v>
      </c>
      <c r="G49" s="142"/>
      <c r="H49" s="100">
        <v>40557</v>
      </c>
      <c r="I49" s="100">
        <v>40908</v>
      </c>
      <c r="J49" s="94" t="s">
        <v>130</v>
      </c>
      <c r="K49" s="158">
        <v>0</v>
      </c>
      <c r="L49" s="158">
        <v>11.5</v>
      </c>
      <c r="M49" s="144">
        <v>1173</v>
      </c>
      <c r="N49" s="132"/>
      <c r="O49" s="153">
        <v>812389619</v>
      </c>
      <c r="P49" s="23">
        <v>2</v>
      </c>
      <c r="Q49" s="133" t="s">
        <v>220</v>
      </c>
      <c r="R49" s="95"/>
      <c r="S49" s="95"/>
      <c r="T49" s="95"/>
      <c r="U49" s="95"/>
      <c r="V49" s="95"/>
      <c r="W49" s="95"/>
      <c r="X49" s="95"/>
      <c r="Y49" s="95"/>
      <c r="Z49" s="95"/>
    </row>
    <row r="50" spans="1:26" s="96" customFormat="1" ht="152.25" customHeight="1" x14ac:dyDescent="0.3">
      <c r="A50" s="42">
        <f>+A49+1</f>
        <v>2</v>
      </c>
      <c r="B50" s="98" t="s">
        <v>152</v>
      </c>
      <c r="C50" s="98" t="s">
        <v>152</v>
      </c>
      <c r="D50" s="97" t="s">
        <v>153</v>
      </c>
      <c r="E50" s="158">
        <v>115</v>
      </c>
      <c r="F50" s="143" t="s">
        <v>129</v>
      </c>
      <c r="G50" s="143"/>
      <c r="H50" s="100">
        <v>41297</v>
      </c>
      <c r="I50" s="100">
        <v>41639</v>
      </c>
      <c r="J50" s="94" t="s">
        <v>130</v>
      </c>
      <c r="K50" s="158">
        <v>0</v>
      </c>
      <c r="L50" s="158">
        <v>11</v>
      </c>
      <c r="M50" s="144">
        <v>1469</v>
      </c>
      <c r="N50" s="86"/>
      <c r="O50" s="154">
        <v>1025297143</v>
      </c>
      <c r="P50" s="23">
        <v>4</v>
      </c>
      <c r="Q50" s="133" t="s">
        <v>220</v>
      </c>
      <c r="R50" s="95"/>
      <c r="S50" s="95"/>
      <c r="T50" s="95"/>
      <c r="U50" s="95"/>
      <c r="V50" s="95"/>
      <c r="W50" s="95"/>
      <c r="X50" s="95"/>
      <c r="Y50" s="95"/>
      <c r="Z50" s="95"/>
    </row>
    <row r="51" spans="1:26" s="96" customFormat="1" ht="28.8" x14ac:dyDescent="0.3">
      <c r="A51" s="42">
        <f t="shared" ref="A51" si="0">+A50+1</f>
        <v>3</v>
      </c>
      <c r="B51" s="98" t="s">
        <v>152</v>
      </c>
      <c r="C51" s="98" t="s">
        <v>152</v>
      </c>
      <c r="D51" s="97" t="s">
        <v>153</v>
      </c>
      <c r="E51" s="143">
        <v>163</v>
      </c>
      <c r="F51" s="143" t="s">
        <v>129</v>
      </c>
      <c r="G51" s="143"/>
      <c r="H51" s="100">
        <v>41659</v>
      </c>
      <c r="I51" s="100">
        <v>41973</v>
      </c>
      <c r="J51" s="94" t="s">
        <v>130</v>
      </c>
      <c r="K51" s="157">
        <v>10.3</v>
      </c>
      <c r="L51" s="157"/>
      <c r="M51" s="144">
        <v>1792</v>
      </c>
      <c r="N51" s="86"/>
      <c r="O51" s="154">
        <v>1896157802</v>
      </c>
      <c r="P51" s="23">
        <v>6</v>
      </c>
      <c r="Q51" s="133"/>
      <c r="R51" s="95"/>
      <c r="S51" s="95"/>
      <c r="T51" s="95"/>
      <c r="U51" s="95"/>
      <c r="V51" s="95"/>
      <c r="W51" s="95"/>
      <c r="X51" s="95"/>
      <c r="Y51" s="95"/>
      <c r="Z51" s="95"/>
    </row>
    <row r="52" spans="1:26" s="96" customFormat="1" x14ac:dyDescent="0.3">
      <c r="A52" s="42"/>
      <c r="B52" s="45" t="s">
        <v>16</v>
      </c>
      <c r="C52" s="98"/>
      <c r="D52" s="97"/>
      <c r="E52" s="143"/>
      <c r="F52" s="93"/>
      <c r="G52" s="93"/>
      <c r="H52" s="100"/>
      <c r="I52" s="100"/>
      <c r="J52" s="94"/>
      <c r="K52" s="99"/>
      <c r="L52" s="99"/>
      <c r="M52" s="145"/>
      <c r="N52" s="99"/>
      <c r="O52" s="23"/>
      <c r="P52" s="23"/>
      <c r="Q52" s="134"/>
    </row>
    <row r="53" spans="1:26" s="25" customFormat="1" x14ac:dyDescent="0.3">
      <c r="E53" s="26"/>
    </row>
    <row r="54" spans="1:26" s="25" customFormat="1" x14ac:dyDescent="0.3">
      <c r="B54" s="235" t="s">
        <v>28</v>
      </c>
      <c r="C54" s="235" t="s">
        <v>27</v>
      </c>
      <c r="D54" s="233" t="s">
        <v>34</v>
      </c>
      <c r="E54" s="233"/>
    </row>
    <row r="55" spans="1:26" s="25" customFormat="1" x14ac:dyDescent="0.3">
      <c r="B55" s="236"/>
      <c r="C55" s="236"/>
      <c r="D55" s="163" t="s">
        <v>23</v>
      </c>
      <c r="E55" s="56" t="s">
        <v>24</v>
      </c>
    </row>
    <row r="56" spans="1:26" s="25" customFormat="1" ht="18" x14ac:dyDescent="0.3">
      <c r="B56" s="53" t="s">
        <v>21</v>
      </c>
      <c r="C56" s="54" t="s">
        <v>214</v>
      </c>
      <c r="D56" s="52"/>
      <c r="E56" s="52" t="s">
        <v>154</v>
      </c>
      <c r="F56" s="27"/>
      <c r="G56" s="27"/>
      <c r="H56" s="27"/>
      <c r="I56" s="27"/>
      <c r="J56" s="27"/>
      <c r="K56" s="27"/>
      <c r="L56" s="27"/>
      <c r="M56" s="27"/>
    </row>
    <row r="57" spans="1:26" s="25" customFormat="1" x14ac:dyDescent="0.3">
      <c r="B57" s="53" t="s">
        <v>25</v>
      </c>
      <c r="C57" s="54" t="s">
        <v>210</v>
      </c>
      <c r="D57" s="52" t="s">
        <v>154</v>
      </c>
      <c r="E57" s="52"/>
    </row>
    <row r="58" spans="1:26" s="25" customFormat="1" x14ac:dyDescent="0.3">
      <c r="B58" s="28"/>
      <c r="C58" s="231"/>
      <c r="D58" s="231"/>
      <c r="E58" s="231"/>
      <c r="F58" s="231"/>
      <c r="G58" s="231"/>
      <c r="H58" s="231"/>
      <c r="I58" s="231"/>
      <c r="J58" s="231"/>
      <c r="K58" s="231"/>
      <c r="L58" s="231"/>
      <c r="M58" s="231"/>
      <c r="N58" s="231"/>
    </row>
    <row r="59" spans="1:26" ht="15" thickBot="1" x14ac:dyDescent="0.35"/>
    <row r="60" spans="1:26" ht="26.4" thickBot="1" x14ac:dyDescent="0.35">
      <c r="B60" s="230" t="s">
        <v>98</v>
      </c>
      <c r="C60" s="230"/>
      <c r="D60" s="230"/>
      <c r="E60" s="230"/>
      <c r="F60" s="230"/>
      <c r="G60" s="230"/>
      <c r="H60" s="230"/>
      <c r="I60" s="230"/>
      <c r="J60" s="230"/>
      <c r="K60" s="230"/>
      <c r="L60" s="230"/>
      <c r="M60" s="230"/>
      <c r="N60" s="230"/>
    </row>
    <row r="63" spans="1:26" s="91" customFormat="1" ht="86.4" x14ac:dyDescent="0.3">
      <c r="B63" s="103" t="s">
        <v>142</v>
      </c>
      <c r="C63" s="103" t="s">
        <v>2</v>
      </c>
      <c r="D63" s="103" t="s">
        <v>100</v>
      </c>
      <c r="E63" s="103" t="s">
        <v>99</v>
      </c>
      <c r="F63" s="103" t="s">
        <v>101</v>
      </c>
      <c r="G63" s="103" t="s">
        <v>102</v>
      </c>
      <c r="H63" s="103" t="s">
        <v>103</v>
      </c>
      <c r="I63" s="103" t="s">
        <v>104</v>
      </c>
      <c r="J63" s="103" t="s">
        <v>105</v>
      </c>
      <c r="K63" s="103" t="s">
        <v>106</v>
      </c>
      <c r="L63" s="103" t="s">
        <v>107</v>
      </c>
      <c r="M63" s="160" t="s">
        <v>108</v>
      </c>
      <c r="N63" s="160" t="s">
        <v>109</v>
      </c>
      <c r="O63" s="220" t="s">
        <v>3</v>
      </c>
      <c r="P63" s="221"/>
      <c r="Q63" s="103" t="s">
        <v>18</v>
      </c>
    </row>
    <row r="64" spans="1:26" ht="45.75" customHeight="1" x14ac:dyDescent="0.3">
      <c r="B64" s="3" t="s">
        <v>157</v>
      </c>
      <c r="C64" s="165" t="s">
        <v>156</v>
      </c>
      <c r="D64" s="146" t="s">
        <v>196</v>
      </c>
      <c r="E64" s="52">
        <v>60</v>
      </c>
      <c r="F64" s="52"/>
      <c r="G64" s="52"/>
      <c r="H64" s="52" t="s">
        <v>129</v>
      </c>
      <c r="I64" s="52"/>
      <c r="J64" s="52" t="s">
        <v>129</v>
      </c>
      <c r="K64" s="52" t="s">
        <v>129</v>
      </c>
      <c r="L64" s="165" t="s">
        <v>129</v>
      </c>
      <c r="M64" s="165" t="s">
        <v>129</v>
      </c>
      <c r="N64" s="165" t="s">
        <v>129</v>
      </c>
      <c r="O64" s="204"/>
      <c r="P64" s="205"/>
      <c r="Q64" s="165" t="s">
        <v>129</v>
      </c>
    </row>
    <row r="65" spans="2:17" ht="63" customHeight="1" x14ac:dyDescent="0.3">
      <c r="B65" s="3" t="s">
        <v>159</v>
      </c>
      <c r="C65" s="170" t="s">
        <v>160</v>
      </c>
      <c r="D65" s="146" t="s">
        <v>158</v>
      </c>
      <c r="E65" s="52">
        <v>347</v>
      </c>
      <c r="F65" s="52"/>
      <c r="G65" s="52"/>
      <c r="H65" s="52"/>
      <c r="I65" s="52" t="s">
        <v>129</v>
      </c>
      <c r="J65" s="52" t="s">
        <v>129</v>
      </c>
      <c r="K65" s="52" t="s">
        <v>129</v>
      </c>
      <c r="L65" s="183" t="s">
        <v>129</v>
      </c>
      <c r="M65" s="183" t="s">
        <v>129</v>
      </c>
      <c r="N65" s="183" t="s">
        <v>129</v>
      </c>
      <c r="O65" s="204"/>
      <c r="P65" s="205"/>
      <c r="Q65" s="183" t="s">
        <v>129</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14" t="s">
        <v>38</v>
      </c>
      <c r="C71" s="215"/>
      <c r="D71" s="215"/>
      <c r="E71" s="215"/>
      <c r="F71" s="215"/>
      <c r="G71" s="215"/>
      <c r="H71" s="215"/>
      <c r="I71" s="215"/>
      <c r="J71" s="215"/>
      <c r="K71" s="215"/>
      <c r="L71" s="215"/>
      <c r="M71" s="215"/>
      <c r="N71" s="216"/>
    </row>
    <row r="76" spans="2:17" ht="43.2" x14ac:dyDescent="0.3">
      <c r="B76" s="103" t="s">
        <v>0</v>
      </c>
      <c r="C76" s="103" t="s">
        <v>39</v>
      </c>
      <c r="D76" s="103" t="s">
        <v>40</v>
      </c>
      <c r="E76" s="103" t="s">
        <v>110</v>
      </c>
      <c r="F76" s="103" t="s">
        <v>112</v>
      </c>
      <c r="G76" s="103" t="s">
        <v>113</v>
      </c>
      <c r="H76" s="103" t="s">
        <v>114</v>
      </c>
      <c r="I76" s="103" t="s">
        <v>111</v>
      </c>
      <c r="J76" s="220" t="s">
        <v>115</v>
      </c>
      <c r="K76" s="237"/>
      <c r="L76" s="221"/>
      <c r="M76" s="103" t="s">
        <v>116</v>
      </c>
      <c r="N76" s="103" t="s">
        <v>41</v>
      </c>
      <c r="O76" s="103" t="s">
        <v>42</v>
      </c>
      <c r="P76" s="220" t="s">
        <v>3</v>
      </c>
      <c r="Q76" s="221"/>
    </row>
    <row r="77" spans="2:17" ht="105.75" customHeight="1" x14ac:dyDescent="0.3">
      <c r="B77" s="159" t="s">
        <v>43</v>
      </c>
      <c r="C77" s="161">
        <v>1</v>
      </c>
      <c r="D77" s="161" t="s">
        <v>197</v>
      </c>
      <c r="E77" s="169">
        <v>1075242071</v>
      </c>
      <c r="F77" s="161" t="s">
        <v>164</v>
      </c>
      <c r="G77" s="161" t="s">
        <v>162</v>
      </c>
      <c r="H77" s="147">
        <v>41481</v>
      </c>
      <c r="I77" s="146"/>
      <c r="J77" s="98" t="s">
        <v>152</v>
      </c>
      <c r="K77" s="146" t="s">
        <v>218</v>
      </c>
      <c r="L77" s="146" t="s">
        <v>221</v>
      </c>
      <c r="M77" s="161" t="s">
        <v>129</v>
      </c>
      <c r="N77" s="161" t="s">
        <v>129</v>
      </c>
      <c r="O77" s="161" t="s">
        <v>129</v>
      </c>
      <c r="P77" s="204"/>
      <c r="Q77" s="205"/>
    </row>
    <row r="78" spans="2:17" ht="95.25" customHeight="1" x14ac:dyDescent="0.3">
      <c r="B78" s="159" t="s">
        <v>43</v>
      </c>
      <c r="C78" s="161">
        <v>1</v>
      </c>
      <c r="D78" s="161" t="s">
        <v>222</v>
      </c>
      <c r="E78" s="169">
        <v>1077849665</v>
      </c>
      <c r="F78" s="161" t="s">
        <v>164</v>
      </c>
      <c r="G78" s="161" t="s">
        <v>223</v>
      </c>
      <c r="H78" s="147">
        <v>40522</v>
      </c>
      <c r="I78" s="146">
        <v>120285</v>
      </c>
      <c r="J78" s="161" t="s">
        <v>225</v>
      </c>
      <c r="K78" s="182" t="s">
        <v>224</v>
      </c>
      <c r="L78" s="146" t="s">
        <v>226</v>
      </c>
      <c r="M78" s="180" t="s">
        <v>129</v>
      </c>
      <c r="N78" s="180" t="s">
        <v>129</v>
      </c>
      <c r="O78" s="180" t="s">
        <v>129</v>
      </c>
      <c r="P78" s="204"/>
      <c r="Q78" s="205"/>
    </row>
    <row r="79" spans="2:17" ht="45.75" customHeight="1" x14ac:dyDescent="0.3">
      <c r="B79" s="159" t="s">
        <v>44</v>
      </c>
      <c r="C79" s="161">
        <v>1</v>
      </c>
      <c r="D79" s="161" t="s">
        <v>198</v>
      </c>
      <c r="E79" s="169">
        <v>55069355</v>
      </c>
      <c r="F79" s="161" t="s">
        <v>164</v>
      </c>
      <c r="G79" s="180" t="s">
        <v>162</v>
      </c>
      <c r="H79" s="147">
        <v>39309</v>
      </c>
      <c r="I79" s="146">
        <v>102760</v>
      </c>
      <c r="J79" s="161" t="s">
        <v>200</v>
      </c>
      <c r="K79" s="146" t="s">
        <v>199</v>
      </c>
      <c r="L79" s="146" t="s">
        <v>163</v>
      </c>
      <c r="M79" s="180" t="s">
        <v>129</v>
      </c>
      <c r="N79" s="180" t="s">
        <v>129</v>
      </c>
      <c r="O79" s="180" t="s">
        <v>129</v>
      </c>
      <c r="P79" s="223"/>
      <c r="Q79" s="223"/>
    </row>
    <row r="80" spans="2:17" ht="75" customHeight="1" x14ac:dyDescent="0.3">
      <c r="B80" s="159" t="s">
        <v>44</v>
      </c>
      <c r="C80" s="161">
        <v>1</v>
      </c>
      <c r="D80" s="161" t="s">
        <v>201</v>
      </c>
      <c r="E80" s="169">
        <v>1082773843</v>
      </c>
      <c r="F80" s="161" t="s">
        <v>164</v>
      </c>
      <c r="G80" s="161" t="s">
        <v>162</v>
      </c>
      <c r="H80" s="147">
        <v>41327</v>
      </c>
      <c r="I80" s="146">
        <v>134246</v>
      </c>
      <c r="J80" s="161" t="s">
        <v>203</v>
      </c>
      <c r="K80" s="146" t="s">
        <v>202</v>
      </c>
      <c r="L80" s="146" t="s">
        <v>204</v>
      </c>
      <c r="M80" s="180" t="s">
        <v>129</v>
      </c>
      <c r="N80" s="180" t="s">
        <v>129</v>
      </c>
      <c r="O80" s="180" t="s">
        <v>129</v>
      </c>
      <c r="P80" s="223"/>
      <c r="Q80" s="223"/>
    </row>
    <row r="81" spans="2:17" ht="105.75" customHeight="1" x14ac:dyDescent="0.3">
      <c r="B81" s="159" t="s">
        <v>44</v>
      </c>
      <c r="C81" s="161">
        <v>1</v>
      </c>
      <c r="D81" s="161" t="s">
        <v>205</v>
      </c>
      <c r="E81" s="169">
        <v>1075244930</v>
      </c>
      <c r="F81" s="180" t="s">
        <v>164</v>
      </c>
      <c r="G81" s="180" t="s">
        <v>162</v>
      </c>
      <c r="H81" s="147">
        <v>41544</v>
      </c>
      <c r="I81" s="146">
        <v>138464</v>
      </c>
      <c r="J81" s="161" t="s">
        <v>212</v>
      </c>
      <c r="K81" s="146" t="s">
        <v>211</v>
      </c>
      <c r="L81" s="146" t="s">
        <v>213</v>
      </c>
      <c r="M81" s="180" t="s">
        <v>129</v>
      </c>
      <c r="N81" s="180" t="s">
        <v>129</v>
      </c>
      <c r="O81" s="180" t="s">
        <v>129</v>
      </c>
      <c r="P81" s="223"/>
      <c r="Q81" s="223"/>
    </row>
    <row r="83" spans="2:17" ht="15" thickBot="1" x14ac:dyDescent="0.35"/>
    <row r="84" spans="2:17" ht="26.4" thickBot="1" x14ac:dyDescent="0.35">
      <c r="B84" s="214" t="s">
        <v>46</v>
      </c>
      <c r="C84" s="215"/>
      <c r="D84" s="215"/>
      <c r="E84" s="215"/>
      <c r="F84" s="215"/>
      <c r="G84" s="215"/>
      <c r="H84" s="215"/>
      <c r="I84" s="215"/>
      <c r="J84" s="215"/>
      <c r="K84" s="215"/>
      <c r="L84" s="215"/>
      <c r="M84" s="215"/>
      <c r="N84" s="216"/>
    </row>
    <row r="87" spans="2:17" ht="28.8" x14ac:dyDescent="0.3">
      <c r="B87" s="61" t="s">
        <v>33</v>
      </c>
      <c r="C87" s="61" t="s">
        <v>47</v>
      </c>
      <c r="D87" s="220" t="s">
        <v>3</v>
      </c>
      <c r="E87" s="221"/>
    </row>
    <row r="88" spans="2:17" x14ac:dyDescent="0.3">
      <c r="B88" s="62" t="s">
        <v>117</v>
      </c>
      <c r="C88" s="165" t="s">
        <v>129</v>
      </c>
      <c r="D88" s="222"/>
      <c r="E88" s="222"/>
    </row>
    <row r="91" spans="2:17" ht="25.8" x14ac:dyDescent="0.3">
      <c r="B91" s="212" t="s">
        <v>64</v>
      </c>
      <c r="C91" s="213"/>
      <c r="D91" s="213"/>
      <c r="E91" s="213"/>
      <c r="F91" s="213"/>
      <c r="G91" s="213"/>
      <c r="H91" s="213"/>
      <c r="I91" s="213"/>
      <c r="J91" s="213"/>
      <c r="K91" s="213"/>
      <c r="L91" s="213"/>
      <c r="M91" s="213"/>
      <c r="N91" s="213"/>
      <c r="O91" s="213"/>
      <c r="P91" s="213"/>
    </row>
    <row r="93" spans="2:17" ht="15" thickBot="1" x14ac:dyDescent="0.35"/>
    <row r="94" spans="2:17" ht="26.4" thickBot="1" x14ac:dyDescent="0.35">
      <c r="B94" s="214" t="s">
        <v>54</v>
      </c>
      <c r="C94" s="215"/>
      <c r="D94" s="215"/>
      <c r="E94" s="215"/>
      <c r="F94" s="215"/>
      <c r="G94" s="215"/>
      <c r="H94" s="215"/>
      <c r="I94" s="215"/>
      <c r="J94" s="215"/>
      <c r="K94" s="215"/>
      <c r="L94" s="215"/>
      <c r="M94" s="215"/>
      <c r="N94" s="216"/>
    </row>
    <row r="96" spans="2:17" ht="15" thickBot="1" x14ac:dyDescent="0.35">
      <c r="M96" s="58"/>
      <c r="N96" s="58"/>
    </row>
    <row r="97" spans="1:26" s="91" customFormat="1" ht="57.6" x14ac:dyDescent="0.3">
      <c r="B97" s="101" t="s">
        <v>138</v>
      </c>
      <c r="C97" s="101" t="s">
        <v>139</v>
      </c>
      <c r="D97" s="101" t="s">
        <v>140</v>
      </c>
      <c r="E97" s="101" t="s">
        <v>45</v>
      </c>
      <c r="F97" s="101" t="s">
        <v>22</v>
      </c>
      <c r="G97" s="101" t="s">
        <v>97</v>
      </c>
      <c r="H97" s="101" t="s">
        <v>17</v>
      </c>
      <c r="I97" s="101" t="s">
        <v>10</v>
      </c>
      <c r="J97" s="101" t="s">
        <v>31</v>
      </c>
      <c r="K97" s="101" t="s">
        <v>61</v>
      </c>
      <c r="L97" s="101" t="s">
        <v>20</v>
      </c>
      <c r="M97" s="87" t="s">
        <v>26</v>
      </c>
      <c r="N97" s="101" t="s">
        <v>141</v>
      </c>
      <c r="O97" s="101" t="s">
        <v>36</v>
      </c>
      <c r="P97" s="102" t="s">
        <v>11</v>
      </c>
      <c r="Q97" s="102" t="s">
        <v>19</v>
      </c>
    </row>
    <row r="98" spans="1:26" s="96" customFormat="1" ht="28.8" x14ac:dyDescent="0.3">
      <c r="A98" s="42">
        <v>1</v>
      </c>
      <c r="B98" s="98" t="s">
        <v>152</v>
      </c>
      <c r="C98" s="98" t="s">
        <v>152</v>
      </c>
      <c r="D98" s="97" t="s">
        <v>153</v>
      </c>
      <c r="E98" s="166">
        <v>67</v>
      </c>
      <c r="F98" s="98" t="s">
        <v>129</v>
      </c>
      <c r="G98" s="171"/>
      <c r="H98" s="172">
        <v>40920</v>
      </c>
      <c r="I98" s="172">
        <v>41274</v>
      </c>
      <c r="J98" s="173" t="s">
        <v>130</v>
      </c>
      <c r="K98" s="174"/>
      <c r="L98" s="175">
        <v>11.5</v>
      </c>
      <c r="M98" s="175">
        <v>2246</v>
      </c>
      <c r="N98" s="176"/>
      <c r="O98" s="177">
        <v>926354540</v>
      </c>
      <c r="P98" s="178">
        <v>41</v>
      </c>
      <c r="Q98" s="133" t="s">
        <v>206</v>
      </c>
      <c r="R98" s="95"/>
      <c r="S98" s="95"/>
      <c r="T98" s="95"/>
      <c r="U98" s="95"/>
      <c r="V98" s="95"/>
      <c r="W98" s="95"/>
      <c r="X98" s="95"/>
      <c r="Y98" s="95"/>
      <c r="Z98" s="95"/>
    </row>
    <row r="99" spans="1:26" s="96" customFormat="1" ht="57.6" x14ac:dyDescent="0.3">
      <c r="A99" s="42">
        <f>+A98+1</f>
        <v>2</v>
      </c>
      <c r="B99" s="98" t="s">
        <v>152</v>
      </c>
      <c r="C99" s="98" t="s">
        <v>152</v>
      </c>
      <c r="D99" s="97" t="s">
        <v>153</v>
      </c>
      <c r="E99" s="174">
        <v>350</v>
      </c>
      <c r="F99" s="98" t="s">
        <v>129</v>
      </c>
      <c r="G99" s="98"/>
      <c r="H99" s="172">
        <v>41514</v>
      </c>
      <c r="I99" s="172">
        <v>41988</v>
      </c>
      <c r="J99" s="173" t="s">
        <v>130</v>
      </c>
      <c r="K99" s="174"/>
      <c r="L99" s="175">
        <v>15</v>
      </c>
      <c r="M99" s="175">
        <v>473</v>
      </c>
      <c r="N99" s="176"/>
      <c r="O99" s="179">
        <v>1257535144</v>
      </c>
      <c r="P99" s="178">
        <v>43</v>
      </c>
      <c r="Q99" s="133" t="s">
        <v>207</v>
      </c>
      <c r="R99" s="95"/>
      <c r="S99" s="95"/>
      <c r="T99" s="95"/>
      <c r="U99" s="95"/>
      <c r="V99" s="95"/>
      <c r="W99" s="95"/>
      <c r="X99" s="95"/>
      <c r="Y99" s="95"/>
      <c r="Z99" s="95"/>
    </row>
    <row r="100" spans="1:26" s="96" customFormat="1" x14ac:dyDescent="0.3">
      <c r="A100" s="42"/>
      <c r="B100" s="45" t="s">
        <v>16</v>
      </c>
      <c r="C100" s="98"/>
      <c r="D100" s="97"/>
      <c r="E100" s="143"/>
      <c r="F100" s="143"/>
      <c r="G100" s="143"/>
      <c r="H100" s="100"/>
      <c r="I100" s="100"/>
      <c r="J100" s="94"/>
      <c r="K100" s="99">
        <f>SUM(K98:K99)</f>
        <v>0</v>
      </c>
      <c r="L100" s="99">
        <f>SUM(L98:L99)</f>
        <v>26.5</v>
      </c>
      <c r="M100" s="145">
        <f>SUM(M98:M99)</f>
        <v>2719</v>
      </c>
      <c r="N100" s="99">
        <f>SUM(N98:N99)</f>
        <v>0</v>
      </c>
      <c r="O100" s="156"/>
      <c r="P100" s="23"/>
      <c r="Q100" s="134"/>
    </row>
    <row r="101" spans="1:26" x14ac:dyDescent="0.3">
      <c r="B101" s="25"/>
      <c r="C101" s="25"/>
      <c r="D101" s="25"/>
      <c r="E101" s="26"/>
      <c r="F101" s="25"/>
      <c r="G101" s="25"/>
      <c r="H101" s="25"/>
      <c r="I101" s="25"/>
      <c r="J101" s="25"/>
      <c r="K101" s="25"/>
      <c r="L101" s="25"/>
      <c r="M101" s="25"/>
      <c r="N101" s="25"/>
      <c r="O101" s="25"/>
      <c r="P101" s="25"/>
    </row>
    <row r="102" spans="1:26" ht="18" x14ac:dyDescent="0.3">
      <c r="B102" s="53" t="s">
        <v>32</v>
      </c>
      <c r="C102" s="66" t="s">
        <v>208</v>
      </c>
      <c r="H102" s="27"/>
      <c r="I102" s="27"/>
      <c r="J102" s="27"/>
      <c r="K102" s="27"/>
      <c r="L102" s="27"/>
      <c r="M102" s="27"/>
      <c r="N102" s="25"/>
      <c r="O102" s="25"/>
      <c r="P102" s="25"/>
    </row>
    <row r="104" spans="1:26" ht="15" thickBot="1" x14ac:dyDescent="0.35"/>
    <row r="105" spans="1:26" ht="29.4" thickBot="1" x14ac:dyDescent="0.35">
      <c r="B105" s="69" t="s">
        <v>49</v>
      </c>
      <c r="C105" s="70" t="s">
        <v>50</v>
      </c>
      <c r="D105" s="69" t="s">
        <v>51</v>
      </c>
      <c r="E105" s="70" t="s">
        <v>55</v>
      </c>
    </row>
    <row r="106" spans="1:26" x14ac:dyDescent="0.3">
      <c r="B106" s="60" t="s">
        <v>118</v>
      </c>
      <c r="C106" s="63">
        <v>20</v>
      </c>
      <c r="D106" s="63">
        <v>0</v>
      </c>
      <c r="E106" s="217">
        <f>+D106+D107+D108</f>
        <v>0</v>
      </c>
    </row>
    <row r="107" spans="1:26" x14ac:dyDescent="0.3">
      <c r="B107" s="60" t="s">
        <v>119</v>
      </c>
      <c r="C107" s="52">
        <v>30</v>
      </c>
      <c r="D107" s="165">
        <v>0</v>
      </c>
      <c r="E107" s="218"/>
    </row>
    <row r="108" spans="1:26" ht="15" thickBot="1" x14ac:dyDescent="0.35">
      <c r="B108" s="60" t="s">
        <v>120</v>
      </c>
      <c r="C108" s="65">
        <v>40</v>
      </c>
      <c r="D108" s="65">
        <v>0</v>
      </c>
      <c r="E108" s="219"/>
    </row>
    <row r="110" spans="1:26" ht="15" thickBot="1" x14ac:dyDescent="0.35"/>
    <row r="111" spans="1:26" ht="26.4" thickBot="1" x14ac:dyDescent="0.35">
      <c r="B111" s="214" t="s">
        <v>52</v>
      </c>
      <c r="C111" s="215"/>
      <c r="D111" s="215"/>
      <c r="E111" s="215"/>
      <c r="F111" s="215"/>
      <c r="G111" s="215"/>
      <c r="H111" s="215"/>
      <c r="I111" s="215"/>
      <c r="J111" s="215"/>
      <c r="K111" s="215"/>
      <c r="L111" s="215"/>
      <c r="M111" s="215"/>
      <c r="N111" s="216"/>
    </row>
    <row r="113" spans="2:17" ht="43.2" x14ac:dyDescent="0.3">
      <c r="B113" s="103" t="s">
        <v>0</v>
      </c>
      <c r="C113" s="103" t="s">
        <v>39</v>
      </c>
      <c r="D113" s="103" t="s">
        <v>40</v>
      </c>
      <c r="E113" s="103" t="s">
        <v>110</v>
      </c>
      <c r="F113" s="103" t="s">
        <v>112</v>
      </c>
      <c r="G113" s="103" t="s">
        <v>113</v>
      </c>
      <c r="H113" s="103" t="s">
        <v>114</v>
      </c>
      <c r="I113" s="103" t="s">
        <v>111</v>
      </c>
      <c r="J113" s="220" t="s">
        <v>115</v>
      </c>
      <c r="K113" s="237"/>
      <c r="L113" s="221"/>
      <c r="M113" s="103" t="s">
        <v>116</v>
      </c>
      <c r="N113" s="103" t="s">
        <v>41</v>
      </c>
      <c r="O113" s="103" t="s">
        <v>42</v>
      </c>
      <c r="P113" s="220" t="s">
        <v>3</v>
      </c>
      <c r="Q113" s="221"/>
    </row>
    <row r="114" spans="2:17" s="152" customFormat="1" ht="72" x14ac:dyDescent="0.3">
      <c r="B114" s="161" t="s">
        <v>123</v>
      </c>
      <c r="C114" s="161">
        <v>1</v>
      </c>
      <c r="D114" s="180" t="s">
        <v>179</v>
      </c>
      <c r="E114" s="169">
        <v>80088715</v>
      </c>
      <c r="F114" s="180" t="s">
        <v>164</v>
      </c>
      <c r="G114" s="147" t="s">
        <v>180</v>
      </c>
      <c r="H114" s="147">
        <v>38842</v>
      </c>
      <c r="I114" s="146">
        <v>129457</v>
      </c>
      <c r="J114" s="98" t="s">
        <v>183</v>
      </c>
      <c r="K114" s="146" t="s">
        <v>181</v>
      </c>
      <c r="L114" s="146" t="s">
        <v>182</v>
      </c>
      <c r="M114" s="180" t="s">
        <v>129</v>
      </c>
      <c r="N114" s="180" t="s">
        <v>129</v>
      </c>
      <c r="O114" s="180" t="s">
        <v>129</v>
      </c>
      <c r="P114" s="223"/>
      <c r="Q114" s="223"/>
    </row>
    <row r="115" spans="2:17" s="152" customFormat="1" ht="45" customHeight="1" x14ac:dyDescent="0.3">
      <c r="B115" s="161" t="s">
        <v>124</v>
      </c>
      <c r="C115" s="161">
        <v>1</v>
      </c>
      <c r="D115" s="180" t="s">
        <v>184</v>
      </c>
      <c r="E115" s="169">
        <v>26401246</v>
      </c>
      <c r="F115" s="180" t="s">
        <v>185</v>
      </c>
      <c r="G115" s="180" t="s">
        <v>162</v>
      </c>
      <c r="H115" s="147">
        <v>39260</v>
      </c>
      <c r="I115" s="146"/>
      <c r="J115" s="146" t="s">
        <v>186</v>
      </c>
      <c r="K115" s="180" t="s">
        <v>187</v>
      </c>
      <c r="L115" s="146" t="s">
        <v>188</v>
      </c>
      <c r="M115" s="180" t="s">
        <v>129</v>
      </c>
      <c r="N115" s="180" t="s">
        <v>129</v>
      </c>
      <c r="O115" s="180" t="s">
        <v>129</v>
      </c>
      <c r="P115" s="204"/>
      <c r="Q115" s="205"/>
    </row>
    <row r="116" spans="2:17" s="152" customFormat="1" ht="28.8" x14ac:dyDescent="0.3">
      <c r="B116" s="161" t="s">
        <v>125</v>
      </c>
      <c r="C116" s="161">
        <v>1</v>
      </c>
      <c r="D116" s="180" t="s">
        <v>189</v>
      </c>
      <c r="E116" s="169">
        <v>12129786</v>
      </c>
      <c r="F116" s="180" t="s">
        <v>191</v>
      </c>
      <c r="G116" s="180" t="s">
        <v>190</v>
      </c>
      <c r="H116" s="147">
        <v>37309</v>
      </c>
      <c r="I116" s="146"/>
      <c r="J116" s="180" t="s">
        <v>193</v>
      </c>
      <c r="K116" s="146" t="s">
        <v>192</v>
      </c>
      <c r="L116" s="146" t="s">
        <v>194</v>
      </c>
      <c r="M116" s="180" t="s">
        <v>129</v>
      </c>
      <c r="N116" s="180" t="s">
        <v>129</v>
      </c>
      <c r="O116" s="180" t="s">
        <v>129</v>
      </c>
      <c r="P116" s="223"/>
      <c r="Q116" s="223"/>
    </row>
    <row r="119" spans="2:17" ht="15" thickBot="1" x14ac:dyDescent="0.35"/>
    <row r="120" spans="2:17" ht="28.8" x14ac:dyDescent="0.3">
      <c r="B120" s="107" t="s">
        <v>33</v>
      </c>
      <c r="C120" s="107" t="s">
        <v>49</v>
      </c>
      <c r="D120" s="103" t="s">
        <v>50</v>
      </c>
      <c r="E120" s="107" t="s">
        <v>51</v>
      </c>
      <c r="F120" s="70" t="s">
        <v>56</v>
      </c>
      <c r="G120" s="80"/>
    </row>
    <row r="121" spans="2:17" ht="91.2" x14ac:dyDescent="0.3">
      <c r="B121" s="206" t="s">
        <v>53</v>
      </c>
      <c r="C121" s="164" t="s">
        <v>151</v>
      </c>
      <c r="D121" s="165">
        <v>25</v>
      </c>
      <c r="E121" s="165">
        <v>25</v>
      </c>
      <c r="F121" s="207">
        <f>+E121+E122+E123</f>
        <v>60</v>
      </c>
      <c r="G121" s="81"/>
    </row>
    <row r="122" spans="2:17" ht="68.400000000000006" x14ac:dyDescent="0.3">
      <c r="B122" s="206"/>
      <c r="C122" s="164" t="s">
        <v>121</v>
      </c>
      <c r="D122" s="161">
        <v>25</v>
      </c>
      <c r="E122" s="165">
        <v>25</v>
      </c>
      <c r="F122" s="208"/>
      <c r="G122" s="81"/>
    </row>
    <row r="123" spans="2:17" ht="57" x14ac:dyDescent="0.3">
      <c r="B123" s="206"/>
      <c r="C123" s="164" t="s">
        <v>122</v>
      </c>
      <c r="D123" s="165">
        <v>10</v>
      </c>
      <c r="E123" s="165">
        <v>10</v>
      </c>
      <c r="F123" s="209"/>
      <c r="G123" s="81"/>
    </row>
    <row r="124" spans="2:17" x14ac:dyDescent="0.3">
      <c r="C124" s="88"/>
    </row>
    <row r="127" spans="2:17" x14ac:dyDescent="0.3">
      <c r="B127" s="105" t="s">
        <v>57</v>
      </c>
    </row>
    <row r="130" spans="2:5" x14ac:dyDescent="0.3">
      <c r="B130" s="108" t="s">
        <v>33</v>
      </c>
      <c r="C130" s="108" t="s">
        <v>58</v>
      </c>
      <c r="D130" s="107" t="s">
        <v>51</v>
      </c>
      <c r="E130" s="107" t="s">
        <v>16</v>
      </c>
    </row>
    <row r="131" spans="2:5" ht="27.6" x14ac:dyDescent="0.3">
      <c r="B131" s="89" t="s">
        <v>59</v>
      </c>
      <c r="C131" s="90">
        <v>40</v>
      </c>
      <c r="D131" s="165">
        <f>+E106</f>
        <v>0</v>
      </c>
      <c r="E131" s="210">
        <f>+D131+D132</f>
        <v>60</v>
      </c>
    </row>
    <row r="132" spans="2:5" ht="41.4" x14ac:dyDescent="0.3">
      <c r="B132" s="89" t="s">
        <v>60</v>
      </c>
      <c r="C132" s="90">
        <v>60</v>
      </c>
      <c r="D132" s="165">
        <f>+F121</f>
        <v>60</v>
      </c>
      <c r="E132" s="211"/>
    </row>
  </sheetData>
  <mergeCells count="42">
    <mergeCell ref="C58:N58"/>
    <mergeCell ref="E131:E132"/>
    <mergeCell ref="P79:Q79"/>
    <mergeCell ref="P80:Q80"/>
    <mergeCell ref="P81:Q81"/>
    <mergeCell ref="B84:N84"/>
    <mergeCell ref="D87:E87"/>
    <mergeCell ref="D88:E88"/>
    <mergeCell ref="B91:P91"/>
    <mergeCell ref="B94:N94"/>
    <mergeCell ref="E106:E108"/>
    <mergeCell ref="B111:N111"/>
    <mergeCell ref="J113:L113"/>
    <mergeCell ref="B121:B123"/>
    <mergeCell ref="F121:F123"/>
    <mergeCell ref="P114:Q114"/>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B60:N60"/>
    <mergeCell ref="O63:P63"/>
    <mergeCell ref="O64:P64"/>
    <mergeCell ref="O65:P65"/>
    <mergeCell ref="P115:Q115"/>
    <mergeCell ref="B71:N71"/>
    <mergeCell ref="P113:Q113"/>
    <mergeCell ref="P116:Q116"/>
    <mergeCell ref="P78:Q78"/>
    <mergeCell ref="P77:Q77"/>
    <mergeCell ref="J76:L76"/>
    <mergeCell ref="P76:Q76"/>
  </mergeCells>
  <dataValidations count="2">
    <dataValidation type="list" allowBlank="1" showInputMessage="1" showErrorMessage="1" sqref="WVE983048 A65544 IS65544 SO65544 ACK65544 AMG65544 AWC65544 BFY65544 BPU65544 BZQ65544 CJM65544 CTI65544 DDE65544 DNA65544 DWW65544 EGS65544 EQO65544 FAK65544 FKG65544 FUC65544 GDY65544 GNU65544 GXQ65544 HHM65544 HRI65544 IBE65544 ILA65544 IUW65544 JES65544 JOO65544 JYK65544 KIG65544 KSC65544 LBY65544 LLU65544 LVQ65544 MFM65544 MPI65544 MZE65544 NJA65544 NSW65544 OCS65544 OMO65544 OWK65544 PGG65544 PQC65544 PZY65544 QJU65544 QTQ65544 RDM65544 RNI65544 RXE65544 SHA65544 SQW65544 TAS65544 TKO65544 TUK65544 UEG65544 UOC65544 UXY65544 VHU65544 VRQ65544 WBM65544 WLI65544 WVE65544 A131080 IS131080 SO131080 ACK131080 AMG131080 AWC131080 BFY131080 BPU131080 BZQ131080 CJM131080 CTI131080 DDE131080 DNA131080 DWW131080 EGS131080 EQO131080 FAK131080 FKG131080 FUC131080 GDY131080 GNU131080 GXQ131080 HHM131080 HRI131080 IBE131080 ILA131080 IUW131080 JES131080 JOO131080 JYK131080 KIG131080 KSC131080 LBY131080 LLU131080 LVQ131080 MFM131080 MPI131080 MZE131080 NJA131080 NSW131080 OCS131080 OMO131080 OWK131080 PGG131080 PQC131080 PZY131080 QJU131080 QTQ131080 RDM131080 RNI131080 RXE131080 SHA131080 SQW131080 TAS131080 TKO131080 TUK131080 UEG131080 UOC131080 UXY131080 VHU131080 VRQ131080 WBM131080 WLI131080 WVE131080 A196616 IS196616 SO196616 ACK196616 AMG196616 AWC196616 BFY196616 BPU196616 BZQ196616 CJM196616 CTI196616 DDE196616 DNA196616 DWW196616 EGS196616 EQO196616 FAK196616 FKG196616 FUC196616 GDY196616 GNU196616 GXQ196616 HHM196616 HRI196616 IBE196616 ILA196616 IUW196616 JES196616 JOO196616 JYK196616 KIG196616 KSC196616 LBY196616 LLU196616 LVQ196616 MFM196616 MPI196616 MZE196616 NJA196616 NSW196616 OCS196616 OMO196616 OWK196616 PGG196616 PQC196616 PZY196616 QJU196616 QTQ196616 RDM196616 RNI196616 RXE196616 SHA196616 SQW196616 TAS196616 TKO196616 TUK196616 UEG196616 UOC196616 UXY196616 VHU196616 VRQ196616 WBM196616 WLI196616 WVE196616 A262152 IS262152 SO262152 ACK262152 AMG262152 AWC262152 BFY262152 BPU262152 BZQ262152 CJM262152 CTI262152 DDE262152 DNA262152 DWW262152 EGS262152 EQO262152 FAK262152 FKG262152 FUC262152 GDY262152 GNU262152 GXQ262152 HHM262152 HRI262152 IBE262152 ILA262152 IUW262152 JES262152 JOO262152 JYK262152 KIG262152 KSC262152 LBY262152 LLU262152 LVQ262152 MFM262152 MPI262152 MZE262152 NJA262152 NSW262152 OCS262152 OMO262152 OWK262152 PGG262152 PQC262152 PZY262152 QJU262152 QTQ262152 RDM262152 RNI262152 RXE262152 SHA262152 SQW262152 TAS262152 TKO262152 TUK262152 UEG262152 UOC262152 UXY262152 VHU262152 VRQ262152 WBM262152 WLI262152 WVE262152 A327688 IS327688 SO327688 ACK327688 AMG327688 AWC327688 BFY327688 BPU327688 BZQ327688 CJM327688 CTI327688 DDE327688 DNA327688 DWW327688 EGS327688 EQO327688 FAK327688 FKG327688 FUC327688 GDY327688 GNU327688 GXQ327688 HHM327688 HRI327688 IBE327688 ILA327688 IUW327688 JES327688 JOO327688 JYK327688 KIG327688 KSC327688 LBY327688 LLU327688 LVQ327688 MFM327688 MPI327688 MZE327688 NJA327688 NSW327688 OCS327688 OMO327688 OWK327688 PGG327688 PQC327688 PZY327688 QJU327688 QTQ327688 RDM327688 RNI327688 RXE327688 SHA327688 SQW327688 TAS327688 TKO327688 TUK327688 UEG327688 UOC327688 UXY327688 VHU327688 VRQ327688 WBM327688 WLI327688 WVE327688 A393224 IS393224 SO393224 ACK393224 AMG393224 AWC393224 BFY393224 BPU393224 BZQ393224 CJM393224 CTI393224 DDE393224 DNA393224 DWW393224 EGS393224 EQO393224 FAK393224 FKG393224 FUC393224 GDY393224 GNU393224 GXQ393224 HHM393224 HRI393224 IBE393224 ILA393224 IUW393224 JES393224 JOO393224 JYK393224 KIG393224 KSC393224 LBY393224 LLU393224 LVQ393224 MFM393224 MPI393224 MZE393224 NJA393224 NSW393224 OCS393224 OMO393224 OWK393224 PGG393224 PQC393224 PZY393224 QJU393224 QTQ393224 RDM393224 RNI393224 RXE393224 SHA393224 SQW393224 TAS393224 TKO393224 TUK393224 UEG393224 UOC393224 UXY393224 VHU393224 VRQ393224 WBM393224 WLI393224 WVE393224 A458760 IS458760 SO458760 ACK458760 AMG458760 AWC458760 BFY458760 BPU458760 BZQ458760 CJM458760 CTI458760 DDE458760 DNA458760 DWW458760 EGS458760 EQO458760 FAK458760 FKG458760 FUC458760 GDY458760 GNU458760 GXQ458760 HHM458760 HRI458760 IBE458760 ILA458760 IUW458760 JES458760 JOO458760 JYK458760 KIG458760 KSC458760 LBY458760 LLU458760 LVQ458760 MFM458760 MPI458760 MZE458760 NJA458760 NSW458760 OCS458760 OMO458760 OWK458760 PGG458760 PQC458760 PZY458760 QJU458760 QTQ458760 RDM458760 RNI458760 RXE458760 SHA458760 SQW458760 TAS458760 TKO458760 TUK458760 UEG458760 UOC458760 UXY458760 VHU458760 VRQ458760 WBM458760 WLI458760 WVE458760 A524296 IS524296 SO524296 ACK524296 AMG524296 AWC524296 BFY524296 BPU524296 BZQ524296 CJM524296 CTI524296 DDE524296 DNA524296 DWW524296 EGS524296 EQO524296 FAK524296 FKG524296 FUC524296 GDY524296 GNU524296 GXQ524296 HHM524296 HRI524296 IBE524296 ILA524296 IUW524296 JES524296 JOO524296 JYK524296 KIG524296 KSC524296 LBY524296 LLU524296 LVQ524296 MFM524296 MPI524296 MZE524296 NJA524296 NSW524296 OCS524296 OMO524296 OWK524296 PGG524296 PQC524296 PZY524296 QJU524296 QTQ524296 RDM524296 RNI524296 RXE524296 SHA524296 SQW524296 TAS524296 TKO524296 TUK524296 UEG524296 UOC524296 UXY524296 VHU524296 VRQ524296 WBM524296 WLI524296 WVE524296 A589832 IS589832 SO589832 ACK589832 AMG589832 AWC589832 BFY589832 BPU589832 BZQ589832 CJM589832 CTI589832 DDE589832 DNA589832 DWW589832 EGS589832 EQO589832 FAK589832 FKG589832 FUC589832 GDY589832 GNU589832 GXQ589832 HHM589832 HRI589832 IBE589832 ILA589832 IUW589832 JES589832 JOO589832 JYK589832 KIG589832 KSC589832 LBY589832 LLU589832 LVQ589832 MFM589832 MPI589832 MZE589832 NJA589832 NSW589832 OCS589832 OMO589832 OWK589832 PGG589832 PQC589832 PZY589832 QJU589832 QTQ589832 RDM589832 RNI589832 RXE589832 SHA589832 SQW589832 TAS589832 TKO589832 TUK589832 UEG589832 UOC589832 UXY589832 VHU589832 VRQ589832 WBM589832 WLI589832 WVE589832 A655368 IS655368 SO655368 ACK655368 AMG655368 AWC655368 BFY655368 BPU655368 BZQ655368 CJM655368 CTI655368 DDE655368 DNA655368 DWW655368 EGS655368 EQO655368 FAK655368 FKG655368 FUC655368 GDY655368 GNU655368 GXQ655368 HHM655368 HRI655368 IBE655368 ILA655368 IUW655368 JES655368 JOO655368 JYK655368 KIG655368 KSC655368 LBY655368 LLU655368 LVQ655368 MFM655368 MPI655368 MZE655368 NJA655368 NSW655368 OCS655368 OMO655368 OWK655368 PGG655368 PQC655368 PZY655368 QJU655368 QTQ655368 RDM655368 RNI655368 RXE655368 SHA655368 SQW655368 TAS655368 TKO655368 TUK655368 UEG655368 UOC655368 UXY655368 VHU655368 VRQ655368 WBM655368 WLI655368 WVE655368 A720904 IS720904 SO720904 ACK720904 AMG720904 AWC720904 BFY720904 BPU720904 BZQ720904 CJM720904 CTI720904 DDE720904 DNA720904 DWW720904 EGS720904 EQO720904 FAK720904 FKG720904 FUC720904 GDY720904 GNU720904 GXQ720904 HHM720904 HRI720904 IBE720904 ILA720904 IUW720904 JES720904 JOO720904 JYK720904 KIG720904 KSC720904 LBY720904 LLU720904 LVQ720904 MFM720904 MPI720904 MZE720904 NJA720904 NSW720904 OCS720904 OMO720904 OWK720904 PGG720904 PQC720904 PZY720904 QJU720904 QTQ720904 RDM720904 RNI720904 RXE720904 SHA720904 SQW720904 TAS720904 TKO720904 TUK720904 UEG720904 UOC720904 UXY720904 VHU720904 VRQ720904 WBM720904 WLI720904 WVE720904 A786440 IS786440 SO786440 ACK786440 AMG786440 AWC786440 BFY786440 BPU786440 BZQ786440 CJM786440 CTI786440 DDE786440 DNA786440 DWW786440 EGS786440 EQO786440 FAK786440 FKG786440 FUC786440 GDY786440 GNU786440 GXQ786440 HHM786440 HRI786440 IBE786440 ILA786440 IUW786440 JES786440 JOO786440 JYK786440 KIG786440 KSC786440 LBY786440 LLU786440 LVQ786440 MFM786440 MPI786440 MZE786440 NJA786440 NSW786440 OCS786440 OMO786440 OWK786440 PGG786440 PQC786440 PZY786440 QJU786440 QTQ786440 RDM786440 RNI786440 RXE786440 SHA786440 SQW786440 TAS786440 TKO786440 TUK786440 UEG786440 UOC786440 UXY786440 VHU786440 VRQ786440 WBM786440 WLI786440 WVE786440 A851976 IS851976 SO851976 ACK851976 AMG851976 AWC851976 BFY851976 BPU851976 BZQ851976 CJM851976 CTI851976 DDE851976 DNA851976 DWW851976 EGS851976 EQO851976 FAK851976 FKG851976 FUC851976 GDY851976 GNU851976 GXQ851976 HHM851976 HRI851976 IBE851976 ILA851976 IUW851976 JES851976 JOO851976 JYK851976 KIG851976 KSC851976 LBY851976 LLU851976 LVQ851976 MFM851976 MPI851976 MZE851976 NJA851976 NSW851976 OCS851976 OMO851976 OWK851976 PGG851976 PQC851976 PZY851976 QJU851976 QTQ851976 RDM851976 RNI851976 RXE851976 SHA851976 SQW851976 TAS851976 TKO851976 TUK851976 UEG851976 UOC851976 UXY851976 VHU851976 VRQ851976 WBM851976 WLI851976 WVE851976 A917512 IS917512 SO917512 ACK917512 AMG917512 AWC917512 BFY917512 BPU917512 BZQ917512 CJM917512 CTI917512 DDE917512 DNA917512 DWW917512 EGS917512 EQO917512 FAK917512 FKG917512 FUC917512 GDY917512 GNU917512 GXQ917512 HHM917512 HRI917512 IBE917512 ILA917512 IUW917512 JES917512 JOO917512 JYK917512 KIG917512 KSC917512 LBY917512 LLU917512 LVQ917512 MFM917512 MPI917512 MZE917512 NJA917512 NSW917512 OCS917512 OMO917512 OWK917512 PGG917512 PQC917512 PZY917512 QJU917512 QTQ917512 RDM917512 RNI917512 RXE917512 SHA917512 SQW917512 TAS917512 TKO917512 TUK917512 UEG917512 UOC917512 UXY917512 VHU917512 VRQ917512 WBM917512 WLI917512 WVE917512 A983048 IS983048 SO983048 ACK983048 AMG983048 AWC983048 BFY983048 BPU983048 BZQ983048 CJM983048 CTI983048 DDE983048 DNA983048 DWW983048 EGS983048 EQO983048 FAK983048 FKG983048 FUC983048 GDY983048 GNU983048 GXQ983048 HHM983048 HRI983048 IBE983048 ILA983048 IUW983048 JES983048 JOO983048 JYK983048 KIG983048 KSC983048 LBY983048 LLU983048 LVQ983048 MFM983048 MPI983048 MZE983048 NJA983048 NSW983048 OCS983048 OMO983048 OWK983048 PGG983048 PQC983048 PZY983048 QJU983048 QTQ983048 RDM983048 RNI983048 RXE983048 SHA983048 SQW983048 TAS983048 TKO983048 TUK983048 UEG983048 UOC983048 UXY983048 VHU983048 VRQ983048 WBM983048 WLI98304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8 WLL983048 C65544 IV65544 SR65544 ACN65544 AMJ65544 AWF65544 BGB65544 BPX65544 BZT65544 CJP65544 CTL65544 DDH65544 DND65544 DWZ65544 EGV65544 EQR65544 FAN65544 FKJ65544 FUF65544 GEB65544 GNX65544 GXT65544 HHP65544 HRL65544 IBH65544 ILD65544 IUZ65544 JEV65544 JOR65544 JYN65544 KIJ65544 KSF65544 LCB65544 LLX65544 LVT65544 MFP65544 MPL65544 MZH65544 NJD65544 NSZ65544 OCV65544 OMR65544 OWN65544 PGJ65544 PQF65544 QAB65544 QJX65544 QTT65544 RDP65544 RNL65544 RXH65544 SHD65544 SQZ65544 TAV65544 TKR65544 TUN65544 UEJ65544 UOF65544 UYB65544 VHX65544 VRT65544 WBP65544 WLL65544 WVH65544 C131080 IV131080 SR131080 ACN131080 AMJ131080 AWF131080 BGB131080 BPX131080 BZT131080 CJP131080 CTL131080 DDH131080 DND131080 DWZ131080 EGV131080 EQR131080 FAN131080 FKJ131080 FUF131080 GEB131080 GNX131080 GXT131080 HHP131080 HRL131080 IBH131080 ILD131080 IUZ131080 JEV131080 JOR131080 JYN131080 KIJ131080 KSF131080 LCB131080 LLX131080 LVT131080 MFP131080 MPL131080 MZH131080 NJD131080 NSZ131080 OCV131080 OMR131080 OWN131080 PGJ131080 PQF131080 QAB131080 QJX131080 QTT131080 RDP131080 RNL131080 RXH131080 SHD131080 SQZ131080 TAV131080 TKR131080 TUN131080 UEJ131080 UOF131080 UYB131080 VHX131080 VRT131080 WBP131080 WLL131080 WVH131080 C196616 IV196616 SR196616 ACN196616 AMJ196616 AWF196616 BGB196616 BPX196616 BZT196616 CJP196616 CTL196616 DDH196616 DND196616 DWZ196616 EGV196616 EQR196616 FAN196616 FKJ196616 FUF196616 GEB196616 GNX196616 GXT196616 HHP196616 HRL196616 IBH196616 ILD196616 IUZ196616 JEV196616 JOR196616 JYN196616 KIJ196616 KSF196616 LCB196616 LLX196616 LVT196616 MFP196616 MPL196616 MZH196616 NJD196616 NSZ196616 OCV196616 OMR196616 OWN196616 PGJ196616 PQF196616 QAB196616 QJX196616 QTT196616 RDP196616 RNL196616 RXH196616 SHD196616 SQZ196616 TAV196616 TKR196616 TUN196616 UEJ196616 UOF196616 UYB196616 VHX196616 VRT196616 WBP196616 WLL196616 WVH196616 C262152 IV262152 SR262152 ACN262152 AMJ262152 AWF262152 BGB262152 BPX262152 BZT262152 CJP262152 CTL262152 DDH262152 DND262152 DWZ262152 EGV262152 EQR262152 FAN262152 FKJ262152 FUF262152 GEB262152 GNX262152 GXT262152 HHP262152 HRL262152 IBH262152 ILD262152 IUZ262152 JEV262152 JOR262152 JYN262152 KIJ262152 KSF262152 LCB262152 LLX262152 LVT262152 MFP262152 MPL262152 MZH262152 NJD262152 NSZ262152 OCV262152 OMR262152 OWN262152 PGJ262152 PQF262152 QAB262152 QJX262152 QTT262152 RDP262152 RNL262152 RXH262152 SHD262152 SQZ262152 TAV262152 TKR262152 TUN262152 UEJ262152 UOF262152 UYB262152 VHX262152 VRT262152 WBP262152 WLL262152 WVH262152 C327688 IV327688 SR327688 ACN327688 AMJ327688 AWF327688 BGB327688 BPX327688 BZT327688 CJP327688 CTL327688 DDH327688 DND327688 DWZ327688 EGV327688 EQR327688 FAN327688 FKJ327688 FUF327688 GEB327688 GNX327688 GXT327688 HHP327688 HRL327688 IBH327688 ILD327688 IUZ327688 JEV327688 JOR327688 JYN327688 KIJ327688 KSF327688 LCB327688 LLX327688 LVT327688 MFP327688 MPL327688 MZH327688 NJD327688 NSZ327688 OCV327688 OMR327688 OWN327688 PGJ327688 PQF327688 QAB327688 QJX327688 QTT327688 RDP327688 RNL327688 RXH327688 SHD327688 SQZ327688 TAV327688 TKR327688 TUN327688 UEJ327688 UOF327688 UYB327688 VHX327688 VRT327688 WBP327688 WLL327688 WVH327688 C393224 IV393224 SR393224 ACN393224 AMJ393224 AWF393224 BGB393224 BPX393224 BZT393224 CJP393224 CTL393224 DDH393224 DND393224 DWZ393224 EGV393224 EQR393224 FAN393224 FKJ393224 FUF393224 GEB393224 GNX393224 GXT393224 HHP393224 HRL393224 IBH393224 ILD393224 IUZ393224 JEV393224 JOR393224 JYN393224 KIJ393224 KSF393224 LCB393224 LLX393224 LVT393224 MFP393224 MPL393224 MZH393224 NJD393224 NSZ393224 OCV393224 OMR393224 OWN393224 PGJ393224 PQF393224 QAB393224 QJX393224 QTT393224 RDP393224 RNL393224 RXH393224 SHD393224 SQZ393224 TAV393224 TKR393224 TUN393224 UEJ393224 UOF393224 UYB393224 VHX393224 VRT393224 WBP393224 WLL393224 WVH393224 C458760 IV458760 SR458760 ACN458760 AMJ458760 AWF458760 BGB458760 BPX458760 BZT458760 CJP458760 CTL458760 DDH458760 DND458760 DWZ458760 EGV458760 EQR458760 FAN458760 FKJ458760 FUF458760 GEB458760 GNX458760 GXT458760 HHP458760 HRL458760 IBH458760 ILD458760 IUZ458760 JEV458760 JOR458760 JYN458760 KIJ458760 KSF458760 LCB458760 LLX458760 LVT458760 MFP458760 MPL458760 MZH458760 NJD458760 NSZ458760 OCV458760 OMR458760 OWN458760 PGJ458760 PQF458760 QAB458760 QJX458760 QTT458760 RDP458760 RNL458760 RXH458760 SHD458760 SQZ458760 TAV458760 TKR458760 TUN458760 UEJ458760 UOF458760 UYB458760 VHX458760 VRT458760 WBP458760 WLL458760 WVH458760 C524296 IV524296 SR524296 ACN524296 AMJ524296 AWF524296 BGB524296 BPX524296 BZT524296 CJP524296 CTL524296 DDH524296 DND524296 DWZ524296 EGV524296 EQR524296 FAN524296 FKJ524296 FUF524296 GEB524296 GNX524296 GXT524296 HHP524296 HRL524296 IBH524296 ILD524296 IUZ524296 JEV524296 JOR524296 JYN524296 KIJ524296 KSF524296 LCB524296 LLX524296 LVT524296 MFP524296 MPL524296 MZH524296 NJD524296 NSZ524296 OCV524296 OMR524296 OWN524296 PGJ524296 PQF524296 QAB524296 QJX524296 QTT524296 RDP524296 RNL524296 RXH524296 SHD524296 SQZ524296 TAV524296 TKR524296 TUN524296 UEJ524296 UOF524296 UYB524296 VHX524296 VRT524296 WBP524296 WLL524296 WVH524296 C589832 IV589832 SR589832 ACN589832 AMJ589832 AWF589832 BGB589832 BPX589832 BZT589832 CJP589832 CTL589832 DDH589832 DND589832 DWZ589832 EGV589832 EQR589832 FAN589832 FKJ589832 FUF589832 GEB589832 GNX589832 GXT589832 HHP589832 HRL589832 IBH589832 ILD589832 IUZ589832 JEV589832 JOR589832 JYN589832 KIJ589832 KSF589832 LCB589832 LLX589832 LVT589832 MFP589832 MPL589832 MZH589832 NJD589832 NSZ589832 OCV589832 OMR589832 OWN589832 PGJ589832 PQF589832 QAB589832 QJX589832 QTT589832 RDP589832 RNL589832 RXH589832 SHD589832 SQZ589832 TAV589832 TKR589832 TUN589832 UEJ589832 UOF589832 UYB589832 VHX589832 VRT589832 WBP589832 WLL589832 WVH589832 C655368 IV655368 SR655368 ACN655368 AMJ655368 AWF655368 BGB655368 BPX655368 BZT655368 CJP655368 CTL655368 DDH655368 DND655368 DWZ655368 EGV655368 EQR655368 FAN655368 FKJ655368 FUF655368 GEB655368 GNX655368 GXT655368 HHP655368 HRL655368 IBH655368 ILD655368 IUZ655368 JEV655368 JOR655368 JYN655368 KIJ655368 KSF655368 LCB655368 LLX655368 LVT655368 MFP655368 MPL655368 MZH655368 NJD655368 NSZ655368 OCV655368 OMR655368 OWN655368 PGJ655368 PQF655368 QAB655368 QJX655368 QTT655368 RDP655368 RNL655368 RXH655368 SHD655368 SQZ655368 TAV655368 TKR655368 TUN655368 UEJ655368 UOF655368 UYB655368 VHX655368 VRT655368 WBP655368 WLL655368 WVH655368 C720904 IV720904 SR720904 ACN720904 AMJ720904 AWF720904 BGB720904 BPX720904 BZT720904 CJP720904 CTL720904 DDH720904 DND720904 DWZ720904 EGV720904 EQR720904 FAN720904 FKJ720904 FUF720904 GEB720904 GNX720904 GXT720904 HHP720904 HRL720904 IBH720904 ILD720904 IUZ720904 JEV720904 JOR720904 JYN720904 KIJ720904 KSF720904 LCB720904 LLX720904 LVT720904 MFP720904 MPL720904 MZH720904 NJD720904 NSZ720904 OCV720904 OMR720904 OWN720904 PGJ720904 PQF720904 QAB720904 QJX720904 QTT720904 RDP720904 RNL720904 RXH720904 SHD720904 SQZ720904 TAV720904 TKR720904 TUN720904 UEJ720904 UOF720904 UYB720904 VHX720904 VRT720904 WBP720904 WLL720904 WVH720904 C786440 IV786440 SR786440 ACN786440 AMJ786440 AWF786440 BGB786440 BPX786440 BZT786440 CJP786440 CTL786440 DDH786440 DND786440 DWZ786440 EGV786440 EQR786440 FAN786440 FKJ786440 FUF786440 GEB786440 GNX786440 GXT786440 HHP786440 HRL786440 IBH786440 ILD786440 IUZ786440 JEV786440 JOR786440 JYN786440 KIJ786440 KSF786440 LCB786440 LLX786440 LVT786440 MFP786440 MPL786440 MZH786440 NJD786440 NSZ786440 OCV786440 OMR786440 OWN786440 PGJ786440 PQF786440 QAB786440 QJX786440 QTT786440 RDP786440 RNL786440 RXH786440 SHD786440 SQZ786440 TAV786440 TKR786440 TUN786440 UEJ786440 UOF786440 UYB786440 VHX786440 VRT786440 WBP786440 WLL786440 WVH786440 C851976 IV851976 SR851976 ACN851976 AMJ851976 AWF851976 BGB851976 BPX851976 BZT851976 CJP851976 CTL851976 DDH851976 DND851976 DWZ851976 EGV851976 EQR851976 FAN851976 FKJ851976 FUF851976 GEB851976 GNX851976 GXT851976 HHP851976 HRL851976 IBH851976 ILD851976 IUZ851976 JEV851976 JOR851976 JYN851976 KIJ851976 KSF851976 LCB851976 LLX851976 LVT851976 MFP851976 MPL851976 MZH851976 NJD851976 NSZ851976 OCV851976 OMR851976 OWN851976 PGJ851976 PQF851976 QAB851976 QJX851976 QTT851976 RDP851976 RNL851976 RXH851976 SHD851976 SQZ851976 TAV851976 TKR851976 TUN851976 UEJ851976 UOF851976 UYB851976 VHX851976 VRT851976 WBP851976 WLL851976 WVH851976 C917512 IV917512 SR917512 ACN917512 AMJ917512 AWF917512 BGB917512 BPX917512 BZT917512 CJP917512 CTL917512 DDH917512 DND917512 DWZ917512 EGV917512 EQR917512 FAN917512 FKJ917512 FUF917512 GEB917512 GNX917512 GXT917512 HHP917512 HRL917512 IBH917512 ILD917512 IUZ917512 JEV917512 JOR917512 JYN917512 KIJ917512 KSF917512 LCB917512 LLX917512 LVT917512 MFP917512 MPL917512 MZH917512 NJD917512 NSZ917512 OCV917512 OMR917512 OWN917512 PGJ917512 PQF917512 QAB917512 QJX917512 QTT917512 RDP917512 RNL917512 RXH917512 SHD917512 SQZ917512 TAV917512 TKR917512 TUN917512 UEJ917512 UOF917512 UYB917512 VHX917512 VRT917512 WBP917512 WLL917512 WVH917512 C983048 IV983048 SR983048 ACN983048 AMJ983048 AWF983048 BGB983048 BPX983048 BZT983048 CJP983048 CTL983048 DDH983048 DND983048 DWZ983048 EGV983048 EQR983048 FAN983048 FKJ983048 FUF983048 GEB983048 GNX983048 GXT983048 HHP983048 HRL983048 IBH983048 ILD983048 IUZ983048 JEV983048 JOR983048 JYN983048 KIJ983048 KSF983048 LCB983048 LLX983048 LVT983048 MFP983048 MPL983048 MZH983048 NJD983048 NSZ983048 OCV983048 OMR983048 OWN983048 PGJ983048 PQF983048 QAB983048 QJX983048 QTT983048 RDP983048 RNL983048 RXH983048 SHD983048 SQZ983048 TAV983048 TKR983048 TUN983048 UEJ983048 UOF983048 UYB983048 VHX983048 VRT983048 WBP98304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3"/>
    </sheetView>
  </sheetViews>
  <sheetFormatPr baseColWidth="10" defaultColWidth="11.44140625" defaultRowHeight="15.6" x14ac:dyDescent="0.3"/>
  <cols>
    <col min="1" max="1" width="24.88671875" style="130" customWidth="1"/>
    <col min="2" max="2" width="55.5546875" style="130" customWidth="1"/>
    <col min="3" max="3" width="41.33203125" style="130" customWidth="1"/>
    <col min="4" max="4" width="29.44140625" style="130" customWidth="1"/>
    <col min="5" max="5" width="29.109375" style="130" customWidth="1"/>
    <col min="6" max="16384" width="11.44140625" style="88"/>
  </cols>
  <sheetData>
    <row r="1" spans="1:5" x14ac:dyDescent="0.3">
      <c r="A1" s="249" t="s">
        <v>87</v>
      </c>
      <c r="B1" s="250"/>
      <c r="C1" s="250"/>
      <c r="D1" s="250"/>
      <c r="E1" s="109"/>
    </row>
    <row r="2" spans="1:5" x14ac:dyDescent="0.3">
      <c r="A2" s="110"/>
      <c r="B2" s="251" t="s">
        <v>75</v>
      </c>
      <c r="C2" s="251"/>
      <c r="D2" s="251"/>
      <c r="E2" s="111"/>
    </row>
    <row r="3" spans="1:5" x14ac:dyDescent="0.3">
      <c r="A3" s="112"/>
      <c r="B3" s="251" t="s">
        <v>143</v>
      </c>
      <c r="C3" s="251"/>
      <c r="D3" s="251"/>
      <c r="E3" s="113"/>
    </row>
    <row r="4" spans="1:5" thickBot="1" x14ac:dyDescent="0.35">
      <c r="A4" s="114"/>
      <c r="B4" s="115"/>
      <c r="C4" s="115"/>
      <c r="D4" s="115"/>
      <c r="E4" s="116"/>
    </row>
    <row r="5" spans="1:5" ht="16.2" thickBot="1" x14ac:dyDescent="0.35">
      <c r="A5" s="114"/>
      <c r="B5" s="117" t="s">
        <v>76</v>
      </c>
      <c r="C5" s="252" t="s">
        <v>236</v>
      </c>
      <c r="D5" s="253"/>
      <c r="E5" s="116"/>
    </row>
    <row r="6" spans="1:5" ht="16.2" thickBot="1" x14ac:dyDescent="0.35">
      <c r="A6" s="114"/>
      <c r="B6" s="135" t="s">
        <v>77</v>
      </c>
      <c r="C6" s="254" t="s">
        <v>237</v>
      </c>
      <c r="D6" s="255"/>
      <c r="E6" s="116"/>
    </row>
    <row r="7" spans="1:5" ht="16.2" thickBot="1" x14ac:dyDescent="0.35">
      <c r="A7" s="114"/>
      <c r="B7" s="135" t="s">
        <v>144</v>
      </c>
      <c r="C7" s="258" t="s">
        <v>145</v>
      </c>
      <c r="D7" s="259"/>
      <c r="E7" s="116"/>
    </row>
    <row r="8" spans="1:5" ht="16.2" thickBot="1" x14ac:dyDescent="0.35">
      <c r="A8" s="114"/>
      <c r="B8" s="136">
        <v>3</v>
      </c>
      <c r="C8" s="256">
        <v>1019558944</v>
      </c>
      <c r="D8" s="257"/>
      <c r="E8" s="116"/>
    </row>
    <row r="9" spans="1:5" ht="16.2" thickBot="1" x14ac:dyDescent="0.35">
      <c r="A9" s="114"/>
      <c r="B9" s="136">
        <v>7</v>
      </c>
      <c r="C9" s="256">
        <v>887877787</v>
      </c>
      <c r="D9" s="257"/>
      <c r="E9" s="116"/>
    </row>
    <row r="10" spans="1:5" ht="16.2" thickBot="1" x14ac:dyDescent="0.35">
      <c r="A10" s="114"/>
      <c r="B10" s="136"/>
      <c r="C10" s="256"/>
      <c r="D10" s="257"/>
      <c r="E10" s="116"/>
    </row>
    <row r="11" spans="1:5" ht="16.2" thickBot="1" x14ac:dyDescent="0.35">
      <c r="A11" s="114"/>
      <c r="B11" s="136"/>
      <c r="C11" s="256"/>
      <c r="D11" s="257"/>
      <c r="E11" s="116"/>
    </row>
    <row r="12" spans="1:5" ht="31.8" thickBot="1" x14ac:dyDescent="0.35">
      <c r="A12" s="114"/>
      <c r="B12" s="137" t="s">
        <v>146</v>
      </c>
      <c r="C12" s="256">
        <f>SUM(C8:D11)</f>
        <v>1907436731</v>
      </c>
      <c r="D12" s="257"/>
      <c r="E12" s="116"/>
    </row>
    <row r="13" spans="1:5" ht="31.8" thickBot="1" x14ac:dyDescent="0.35">
      <c r="A13" s="114"/>
      <c r="B13" s="137" t="s">
        <v>147</v>
      </c>
      <c r="C13" s="256">
        <f>+C12/616000</f>
        <v>3096.4881996753247</v>
      </c>
      <c r="D13" s="257"/>
      <c r="E13" s="116"/>
    </row>
    <row r="14" spans="1:5" x14ac:dyDescent="0.3">
      <c r="A14" s="114"/>
      <c r="B14" s="115"/>
      <c r="C14" s="118"/>
      <c r="D14" s="119"/>
      <c r="E14" s="116"/>
    </row>
    <row r="15" spans="1:5" ht="16.2" thickBot="1" x14ac:dyDescent="0.35">
      <c r="A15" s="114"/>
      <c r="B15" s="115" t="s">
        <v>148</v>
      </c>
      <c r="C15" s="118"/>
      <c r="D15" s="119"/>
      <c r="E15" s="116"/>
    </row>
    <row r="16" spans="1:5" ht="15" x14ac:dyDescent="0.3">
      <c r="A16" s="114"/>
      <c r="B16" s="120" t="s">
        <v>78</v>
      </c>
      <c r="C16" s="260">
        <v>169007375</v>
      </c>
      <c r="D16" s="121"/>
      <c r="E16" s="116"/>
    </row>
    <row r="17" spans="1:5" ht="15" x14ac:dyDescent="0.3">
      <c r="A17" s="114"/>
      <c r="B17" s="114" t="s">
        <v>79</v>
      </c>
      <c r="C17" s="261">
        <v>244007375</v>
      </c>
      <c r="D17" s="116"/>
      <c r="E17" s="116"/>
    </row>
    <row r="18" spans="1:5" ht="15" x14ac:dyDescent="0.3">
      <c r="A18" s="114"/>
      <c r="B18" s="114" t="s">
        <v>80</v>
      </c>
      <c r="C18" s="261">
        <v>144007375</v>
      </c>
      <c r="D18" s="116"/>
      <c r="E18" s="116"/>
    </row>
    <row r="19" spans="1:5" thickBot="1" x14ac:dyDescent="0.35">
      <c r="A19" s="114"/>
      <c r="B19" s="122" t="s">
        <v>81</v>
      </c>
      <c r="C19" s="261">
        <v>144007375</v>
      </c>
      <c r="D19" s="123"/>
      <c r="E19" s="116"/>
    </row>
    <row r="20" spans="1:5" ht="16.2" thickBot="1" x14ac:dyDescent="0.35">
      <c r="A20" s="114"/>
      <c r="B20" s="240" t="s">
        <v>82</v>
      </c>
      <c r="C20" s="241"/>
      <c r="D20" s="242"/>
      <c r="E20" s="116"/>
    </row>
    <row r="21" spans="1:5" ht="16.2" thickBot="1" x14ac:dyDescent="0.35">
      <c r="A21" s="114"/>
      <c r="B21" s="240" t="s">
        <v>83</v>
      </c>
      <c r="C21" s="241"/>
      <c r="D21" s="242"/>
      <c r="E21" s="116"/>
    </row>
    <row r="22" spans="1:5" x14ac:dyDescent="0.3">
      <c r="A22" s="114"/>
      <c r="B22" s="124" t="s">
        <v>149</v>
      </c>
      <c r="C22" s="262">
        <f>C16/C18</f>
        <v>1.1736022200251897</v>
      </c>
      <c r="D22" s="119" t="s">
        <v>67</v>
      </c>
      <c r="E22" s="116"/>
    </row>
    <row r="23" spans="1:5" ht="16.2" thickBot="1" x14ac:dyDescent="0.35">
      <c r="A23" s="114"/>
      <c r="B23" s="185" t="s">
        <v>84</v>
      </c>
      <c r="C23" s="263">
        <f>C19/C17</f>
        <v>0.5901763215148722</v>
      </c>
      <c r="D23" s="125" t="s">
        <v>67</v>
      </c>
      <c r="E23" s="116"/>
    </row>
    <row r="24" spans="1:5" ht="16.2" thickBot="1" x14ac:dyDescent="0.35">
      <c r="A24" s="114"/>
      <c r="B24" s="126"/>
      <c r="C24" s="127"/>
      <c r="D24" s="115"/>
      <c r="E24" s="128"/>
    </row>
    <row r="25" spans="1:5" x14ac:dyDescent="0.3">
      <c r="A25" s="243"/>
      <c r="B25" s="244" t="s">
        <v>85</v>
      </c>
      <c r="C25" s="246" t="s">
        <v>238</v>
      </c>
      <c r="D25" s="247"/>
      <c r="E25" s="248"/>
    </row>
    <row r="26" spans="1:5" ht="16.2" thickBot="1" x14ac:dyDescent="0.35">
      <c r="A26" s="243"/>
      <c r="B26" s="245"/>
      <c r="C26" s="238" t="s">
        <v>86</v>
      </c>
      <c r="D26" s="239"/>
      <c r="E26" s="248"/>
    </row>
    <row r="27" spans="1:5" thickBot="1" x14ac:dyDescent="0.35">
      <c r="A27" s="122"/>
      <c r="B27" s="129"/>
      <c r="C27" s="129"/>
      <c r="D27" s="129"/>
      <c r="E27" s="123"/>
    </row>
    <row r="28" spans="1:5" x14ac:dyDescent="0.3">
      <c r="B28" s="131" t="s">
        <v>150</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G-3</vt:lpstr>
      <vt:lpstr>TECNICA G-7</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2014-12-11T21:42:49Z</dcterms:modified>
</cp:coreProperties>
</file>